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1100"/>
  </bookViews>
  <sheets>
    <sheet name="納品書" sheetId="1" r:id="rId1"/>
    <sheet name="納品書 (例)" sheetId="2" r:id="rId2"/>
    <sheet name="請求書" sheetId="4" r:id="rId3"/>
    <sheet name="請求書 (例)" sheetId="5" r:id="rId4"/>
    <sheet name="業務完了報告書" sheetId="3" state="hidden" r:id="rId5"/>
  </sheets>
  <definedNames>
    <definedName name="_xlnm.Print_Area" localSheetId="0">納品書!$A$1:$F$56</definedName>
    <definedName name="_xlnm.Print_Area" localSheetId="1">'納品書 (例)'!$A$1:$F$56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安達 史貴</author>
  </authors>
  <commentList>
    <comment ref="C21" authorId="0">
      <text>
        <r>
          <rPr>
            <sz val="10"/>
            <color theme="1"/>
            <rFont val="Meiryo UI"/>
          </rPr>
          <t>※発注書中の配送先を入力してください。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<sst xmlns="http://schemas.openxmlformats.org/spreadsheetml/2006/main" xmlns:r="http://schemas.openxmlformats.org/officeDocument/2006/relationships" count="55" uniqueCount="55">
  <si>
    <t>（税込）</t>
    <rPh sb="1" eb="3">
      <t>ゼイコミ</t>
    </rPh>
    <phoneticPr fontId="1"/>
  </si>
  <si>
    <t>うち消費税</t>
    <rPh sb="2" eb="5">
      <t>ショウヒゼイ</t>
    </rPh>
    <phoneticPr fontId="1"/>
  </si>
  <si>
    <t>：氏名</t>
    <rPh sb="1" eb="3">
      <t>しめい</t>
    </rPh>
    <phoneticPr fontId="12" type="Hiragana"/>
  </si>
  <si>
    <t>業務完了通知書</t>
    <rPh sb="0" eb="2">
      <t>ぎょうむ</t>
    </rPh>
    <rPh sb="2" eb="4">
      <t>かんりょう</t>
    </rPh>
    <rPh sb="4" eb="6">
      <t>つうち</t>
    </rPh>
    <rPh sb="6" eb="7">
      <t>しょ</t>
    </rPh>
    <phoneticPr fontId="12" type="Hiragana"/>
  </si>
  <si>
    <t>配送先</t>
  </si>
  <si>
    <t>担当者：主事　安達　史貴</t>
    <rPh sb="0" eb="3">
      <t>タントウシャ</t>
    </rPh>
    <rPh sb="4" eb="6">
      <t>シュジ</t>
    </rPh>
    <rPh sb="7" eb="9">
      <t>アダチ</t>
    </rPh>
    <rPh sb="10" eb="12">
      <t>フミタカ</t>
    </rPh>
    <phoneticPr fontId="1"/>
  </si>
  <si>
    <t>常陽銀行　友部支店　口座番号　９９９９９９
カサマシヤクショショウコウカ　</t>
    <rPh sb="0" eb="2">
      <t>ジョウヨウ</t>
    </rPh>
    <rPh sb="2" eb="4">
      <t>ギンコウ</t>
    </rPh>
    <rPh sb="5" eb="7">
      <t>トモベ</t>
    </rPh>
    <rPh sb="7" eb="9">
      <t>シテン</t>
    </rPh>
    <rPh sb="10" eb="12">
      <t>コウザ</t>
    </rPh>
    <rPh sb="12" eb="14">
      <t>バンゴウ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</si>
  <si>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</si>
  <si>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</si>
  <si>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　笠間市長　　山口　伸樹　　殿</t>
    <rPh sb="1" eb="3">
      <t>カサマ</t>
    </rPh>
    <rPh sb="3" eb="5">
      <t>シチョウ</t>
    </rPh>
    <rPh sb="7" eb="9">
      <t>ヤマグチ</t>
    </rPh>
    <rPh sb="10" eb="12">
      <t>シンジュ</t>
    </rPh>
    <rPh sb="14" eb="15">
      <t>ドノ</t>
    </rPh>
    <phoneticPr fontId="1"/>
  </si>
  <si>
    <t>連絡先：</t>
    <rPh sb="0" eb="3">
      <t>れんらくさき</t>
    </rPh>
    <phoneticPr fontId="12" type="Hiragana"/>
  </si>
  <si>
    <t>数量</t>
    <rPh sb="0" eb="2">
      <t>スウリョウ</t>
    </rPh>
    <phoneticPr fontId="1"/>
  </si>
  <si>
    <t>担当者</t>
    <rPh sb="0" eb="3">
      <t>たんとうしゃ</t>
    </rPh>
    <phoneticPr fontId="12" type="Hiragana"/>
  </si>
  <si>
    <t>業務委託料</t>
    <rPh sb="0" eb="2">
      <t>ぎょうむ</t>
    </rPh>
    <rPh sb="2" eb="5">
      <t>いたくりょう</t>
    </rPh>
    <phoneticPr fontId="12" type="Hiragana"/>
  </si>
  <si>
    <t>事業者名：笠間　お弁当や</t>
    <rPh sb="0" eb="4">
      <t>ジギョウシャメイ</t>
    </rPh>
    <rPh sb="5" eb="7">
      <t>カサマ</t>
    </rPh>
    <rPh sb="9" eb="11">
      <t>ベントウ</t>
    </rPh>
    <phoneticPr fontId="1"/>
  </si>
  <si>
    <t>履行期間</t>
    <rPh sb="0" eb="2">
      <t>りこう</t>
    </rPh>
    <rPh sb="2" eb="4">
      <t>きかん</t>
    </rPh>
    <phoneticPr fontId="12" type="Hiragana"/>
  </si>
  <si>
    <t>氏名</t>
    <rPh sb="0" eb="2">
      <t>しめい</t>
    </rPh>
    <phoneticPr fontId="12" type="Hiragana"/>
  </si>
  <si>
    <t>件　　 名：</t>
  </si>
  <si>
    <t>責任者：主査　片岡　昌之</t>
    <rPh sb="0" eb="3">
      <t>セキニンシャ</t>
    </rPh>
    <rPh sb="4" eb="6">
      <t>シュサ</t>
    </rPh>
    <rPh sb="7" eb="9">
      <t>カタオカ</t>
    </rPh>
    <rPh sb="10" eb="11">
      <t>マサシ</t>
    </rPh>
    <rPh sb="11" eb="12">
      <t>コレ</t>
    </rPh>
    <phoneticPr fontId="1"/>
  </si>
  <si>
    <t>備考</t>
    <rPh sb="0" eb="2">
      <t>ビコウ</t>
    </rPh>
    <phoneticPr fontId="1"/>
  </si>
  <si>
    <t>請求書</t>
    <rPh sb="0" eb="2">
      <t>セイキュウ</t>
    </rPh>
    <rPh sb="2" eb="3">
      <t>ショ</t>
    </rPh>
    <phoneticPr fontId="1"/>
  </si>
  <si>
    <t>下記のとおり、納品いたしました。</t>
    <rPh sb="0" eb="2">
      <t>カキ</t>
    </rPh>
    <rPh sb="7" eb="9">
      <t>ノウヒン</t>
    </rPh>
    <phoneticPr fontId="1"/>
  </si>
  <si>
    <t>完了年月日</t>
    <rPh sb="0" eb="2">
      <t>かんりょう</t>
    </rPh>
    <rPh sb="2" eb="5">
      <t>ねんがっぴ</t>
    </rPh>
    <phoneticPr fontId="12" type="Hiragana"/>
  </si>
  <si>
    <t>　　　笠間市中央三丁目２番１号</t>
    <rPh sb="3" eb="6">
      <t>カサマシ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</si>
  <si>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年月日</t>
    <rPh sb="0" eb="3">
      <t>ねんがっぴ</t>
    </rPh>
    <phoneticPr fontId="12" type="Hiragana"/>
  </si>
  <si>
    <t>税込合計</t>
    <rPh sb="0" eb="2">
      <t>ゼイコ</t>
    </rPh>
    <rPh sb="2" eb="4">
      <t>ゴウケイ</t>
    </rPh>
    <phoneticPr fontId="1"/>
  </si>
  <si>
    <t>商号又は名称</t>
    <rPh sb="0" eb="2">
      <t>しょうごう</t>
    </rPh>
    <rPh sb="2" eb="3">
      <t>また</t>
    </rPh>
    <rPh sb="4" eb="6">
      <t>めいしょう</t>
    </rPh>
    <phoneticPr fontId="12" type="Hiragana"/>
  </si>
  <si>
    <t>住所：〒309-1792</t>
    <rPh sb="0" eb="2">
      <t>ジュウショ</t>
    </rPh>
    <phoneticPr fontId="1"/>
  </si>
  <si>
    <t>納品日</t>
  </si>
  <si>
    <t>責任者：</t>
    <rPh sb="0" eb="3">
      <t>セキニンシャ</t>
    </rPh>
    <phoneticPr fontId="1"/>
  </si>
  <si>
    <t>住所</t>
    <rPh sb="0" eb="2">
      <t>じゅうしょ</t>
    </rPh>
    <phoneticPr fontId="12" type="Hiragana"/>
  </si>
  <si>
    <t>お振込先</t>
    <rPh sb="1" eb="3">
      <t>フリコミ</t>
    </rPh>
    <rPh sb="3" eb="4">
      <t>サキ</t>
    </rPh>
    <phoneticPr fontId="1"/>
  </si>
  <si>
    <t>担当者：</t>
    <rPh sb="0" eb="3">
      <t>タントウシャ</t>
    </rPh>
    <phoneticPr fontId="1"/>
  </si>
  <si>
    <t>第6号</t>
    <rPh sb="0" eb="1">
      <t>だい</t>
    </rPh>
    <rPh sb="2" eb="3">
      <t>ごう</t>
    </rPh>
    <phoneticPr fontId="12" type="Hiragana"/>
  </si>
  <si>
    <t>笠間市内高校等通学生向け昼食提供業務</t>
  </si>
  <si>
    <t>TEL：0296-77-1101</t>
  </si>
  <si>
    <t>本件責任者</t>
    <rPh sb="0" eb="2">
      <t>ほんけん</t>
    </rPh>
    <rPh sb="2" eb="5">
      <t>せきにんしゃ</t>
    </rPh>
    <phoneticPr fontId="12" type="Hiragana"/>
  </si>
  <si>
    <t>業務番号及び業務名</t>
    <rPh sb="0" eb="2">
      <t>ぎょうむ</t>
    </rPh>
    <rPh sb="2" eb="4">
      <t>ばんごう</t>
    </rPh>
    <rPh sb="4" eb="5">
      <t>およ</t>
    </rPh>
    <rPh sb="6" eb="9">
      <t>ぎょうむめい</t>
    </rPh>
    <phoneticPr fontId="12" type="Hiragana"/>
  </si>
  <si>
    <t>笠間市長　山口　伸樹</t>
    <rPh sb="0" eb="2">
      <t>かさま</t>
    </rPh>
    <rPh sb="2" eb="4">
      <t>しちょう</t>
    </rPh>
    <rPh sb="5" eb="7">
      <t>やまぐち</t>
    </rPh>
    <rPh sb="8" eb="9">
      <t>の</t>
    </rPh>
    <rPh sb="9" eb="10">
      <t>き</t>
    </rPh>
    <phoneticPr fontId="12" type="Hiragana"/>
  </si>
  <si>
    <t>受託者</t>
    <rPh sb="0" eb="3">
      <t>じゅたくしゃ</t>
    </rPh>
    <phoneticPr fontId="12" type="Hiragana"/>
  </si>
  <si>
    <t>契約年月日</t>
    <rPh sb="0" eb="2">
      <t>けいやく</t>
    </rPh>
    <rPh sb="2" eb="5">
      <t>ねんがっぴ</t>
    </rPh>
    <phoneticPr fontId="12" type="Hiragana"/>
  </si>
  <si>
    <t>IT未来高校（３年）</t>
    <rPh sb="2" eb="4">
      <t>ミライ</t>
    </rPh>
    <rPh sb="4" eb="6">
      <t>コウコウ</t>
    </rPh>
    <rPh sb="8" eb="9">
      <t>ネン</t>
    </rPh>
    <phoneticPr fontId="1"/>
  </si>
  <si>
    <t>IT未来高校（3年）</t>
    <rPh sb="2" eb="4">
      <t>ミライ</t>
    </rPh>
    <rPh sb="4" eb="6">
      <t>コウコウ</t>
    </rPh>
    <rPh sb="8" eb="9">
      <t>トシ</t>
    </rPh>
    <phoneticPr fontId="1"/>
  </si>
  <si>
    <t>笠間高校（１年）</t>
    <rPh sb="0" eb="2">
      <t>カサマ</t>
    </rPh>
    <rPh sb="2" eb="4">
      <t>コウコウ</t>
    </rPh>
    <rPh sb="6" eb="7">
      <t>ネン</t>
    </rPh>
    <phoneticPr fontId="1"/>
  </si>
  <si>
    <t>発行日　　令和７年１０月３０日</t>
    <rPh sb="0" eb="2">
      <t>ハッコウ</t>
    </rPh>
    <rPh sb="2" eb="3">
      <t>ビ</t>
    </rPh>
    <rPh sb="5" eb="7">
      <t>レイワ</t>
    </rPh>
    <rPh sb="8" eb="9">
      <t>ネン</t>
    </rPh>
    <rPh sb="11" eb="12">
      <t>ガツ</t>
    </rPh>
    <rPh sb="14" eb="15">
      <t>ニチ</t>
    </rPh>
    <phoneticPr fontId="1"/>
  </si>
  <si>
    <r>
      <t>納品書</t>
    </r>
    <r>
      <rPr>
        <sz val="20"/>
        <color rgb="FFFF0000"/>
        <rFont val="HGP明朝E"/>
      </rPr>
      <t>（例）</t>
    </r>
    <rPh sb="0" eb="2">
      <t>ノウヒン</t>
    </rPh>
    <rPh sb="2" eb="3">
      <t>ショ</t>
    </rPh>
    <rPh sb="4" eb="5">
      <t>レイ</t>
    </rPh>
    <phoneticPr fontId="1"/>
  </si>
  <si>
    <t>下記のとおり、請求申し上げます。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</si>
  <si>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発行日　　</t>
    <rPh sb="0" eb="2">
      <t>ハッコウ</t>
    </rPh>
    <rPh sb="2" eb="3">
      <t>ビ</t>
    </rPh>
    <phoneticPr fontId="1"/>
  </si>
  <si>
    <t>事業者名：</t>
    <rPh sb="0" eb="4">
      <t>ジギョウシャメイ</t>
    </rPh>
    <phoneticPr fontId="1"/>
  </si>
  <si>
    <t>住所：〒</t>
    <rPh sb="0" eb="2">
      <t>ジュウショ</t>
    </rPh>
    <phoneticPr fontId="1"/>
  </si>
  <si>
    <t>　　　笠間市</t>
    <rPh sb="3" eb="6">
      <t>カサマシ</t>
    </rPh>
    <phoneticPr fontId="1"/>
  </si>
  <si>
    <t>TEL：</t>
  </si>
  <si>
    <t>業務報告書（納品書）</t>
    <rPh sb="0" eb="2">
      <t>ギョウム</t>
    </rPh>
    <rPh sb="2" eb="5">
      <t>ホウコクショ</t>
    </rPh>
    <rPh sb="6" eb="8">
      <t>ノウヒン</t>
    </rPh>
    <rPh sb="8" eb="9">
      <t>ショ</t>
    </rPh>
    <phoneticPr fontId="1"/>
  </si>
  <si>
    <t>　（あて先）笠間市長　　山口　伸樹</t>
    <rPh sb="4" eb="5">
      <t>サキ</t>
    </rPh>
    <rPh sb="6" eb="8">
      <t>カサマ</t>
    </rPh>
    <rPh sb="8" eb="10">
      <t>シチョウ</t>
    </rPh>
    <rPh sb="12" eb="14">
      <t>ヤマグチ</t>
    </rPh>
    <rPh sb="15" eb="17">
      <t>シンジュ</t>
    </rPh>
    <phoneticPr fontId="1"/>
  </si>
  <si>
    <t>　（あて先）笠間市長　　山口　伸樹
　　　　　　　　　（商工課扱い）</t>
    <rPh sb="28" eb="31">
      <t>ショウコウカ</t>
    </rPh>
    <rPh sb="31" eb="32">
      <t>アツカ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</si>
</sst>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5" formatCode="&quot;¥&quot;#,##0;&quot;¥&quot;\-#,##0"/>
    <numFmt numFmtId="176" formatCode="#,##0_ "/>
  </numFmts>
  <fonts count="14">
    <font>
      <sz val="10"/>
      <color theme="1"/>
      <name val="Meiryo UI"/>
      <family val="3"/>
    </font>
    <font>
      <sz val="6"/>
      <color auto="1"/>
      <name val="Meiryo UI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20"/>
      <color theme="1"/>
      <name val="ＭＳ Ｐゴシック"/>
      <family val="3"/>
    </font>
    <font>
      <sz val="20"/>
      <color theme="1"/>
      <name val="HGP明朝E"/>
      <family val="1"/>
    </font>
    <font>
      <b/>
      <sz val="9"/>
      <color auto="1"/>
      <name val="ＭＳ Ｐゴシック"/>
      <family val="3"/>
    </font>
    <font>
      <sz val="10"/>
      <color auto="1"/>
      <name val="ＭＳ Ｐゴシック"/>
      <family val="3"/>
    </font>
    <font>
      <b/>
      <sz val="9"/>
      <color theme="1"/>
      <name val="ＭＳ Ｐゴシック"/>
      <family val="3"/>
    </font>
    <font>
      <sz val="18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游ゴシック"/>
    </font>
    <font>
      <sz val="10"/>
      <color auto="1"/>
      <name val="Meiryo UI"/>
      <family val="3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5"/>
      </left>
      <right style="thin">
        <color theme="0" tint="-0.25"/>
      </right>
      <top/>
      <bottom/>
      <diagonal/>
    </border>
    <border>
      <left style="thin">
        <color theme="0" tint="-0.25"/>
      </left>
      <right style="thin">
        <color theme="0" tint="-0.25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56" fontId="7" fillId="0" borderId="4" xfId="0" applyNumberFormat="1" applyFont="1" applyBorder="1" applyAlignment="1">
      <alignment horizontal="left" vertical="center"/>
    </xf>
    <xf numFmtId="56" fontId="7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 shrinkToFit="1"/>
    </xf>
    <xf numFmtId="58" fontId="2" fillId="0" borderId="6" xfId="0" applyNumberFormat="1" applyFont="1" applyBorder="1" applyAlignment="1">
      <alignment horizontal="left" vertical="center"/>
    </xf>
    <xf numFmtId="5" fontId="9" fillId="0" borderId="2" xfId="0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7" fillId="0" borderId="7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 applyAlignment="1">
      <alignment vertical="center" shrinkToFit="1"/>
    </xf>
    <xf numFmtId="58" fontId="7" fillId="6" borderId="1" xfId="0" applyNumberFormat="1" applyFont="1" applyFill="1" applyBorder="1" applyAlignment="1">
      <alignment horizontal="left"/>
    </xf>
    <xf numFmtId="58" fontId="7" fillId="0" borderId="6" xfId="0" applyNumberFormat="1" applyFont="1" applyBorder="1" applyAlignment="1"/>
    <xf numFmtId="0" fontId="11" fillId="6" borderId="0" xfId="0" applyFont="1" applyFill="1" applyAlignment="1">
      <alignment shrinkToFit="1"/>
    </xf>
    <xf numFmtId="0" fontId="11" fillId="6" borderId="0" xfId="0" applyFont="1" applyFill="1" applyAlignment="1"/>
    <xf numFmtId="0" fontId="2" fillId="6" borderId="0" xfId="0" applyFont="1" applyFill="1">
      <alignment vertical="center"/>
    </xf>
    <xf numFmtId="0" fontId="11" fillId="0" borderId="0" xfId="0" applyFont="1" applyAlignment="1"/>
    <xf numFmtId="176" fontId="7" fillId="0" borderId="4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2" fillId="4" borderId="0" xfId="0" applyNumberFormat="1" applyFont="1" applyFill="1">
      <alignment vertical="center"/>
    </xf>
    <xf numFmtId="176" fontId="2" fillId="5" borderId="0" xfId="0" applyNumberFormat="1" applyFont="1" applyFill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8" fillId="6" borderId="0" xfId="0" applyFont="1" applyFill="1" applyAlignment="1">
      <alignment horizontal="left" vertical="top" wrapText="1"/>
    </xf>
    <xf numFmtId="0" fontId="8" fillId="6" borderId="1" xfId="0" applyFont="1" applyFill="1" applyBorder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0" fontId="2" fillId="5" borderId="0" xfId="0" applyFont="1" applyFill="1">
      <alignment vertical="center"/>
    </xf>
    <xf numFmtId="58" fontId="7" fillId="6" borderId="1" xfId="0" applyNumberFormat="1" applyFont="1" applyFill="1" applyBorder="1" applyAlignment="1"/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</cellXfs>
  <cellStyles count="1">
    <cellStyle name="標準" xfId="0" builtinId="0"/>
  </cellStyles>
  <dxfs count="32"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176" formatCode="#,##0_ 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176" formatCode="#,##0_ "/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47" formatCode="m&quot;月&quot;d&quot;日&quot;"/>
      <alignment horizontal="left" vertical="center" readingOrder="0"/>
    </dxf>
    <dxf>
      <border>
        <bottom style="medium">
          <color auto="1"/>
        </bottom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</dxf>
    <dxf>
      <font>
        <name val="ＭＳ Ｐゴシック"/>
        <b/>
        <i val="0"/>
        <strike val="0"/>
        <color auto="1"/>
        <sz val="9"/>
        <u val="none"/>
        <vertAlign val="baseline"/>
      </font>
      <fill>
        <patternFill patternType="solid">
          <fgColor indexed="64"/>
          <bgColor theme="0" tint="-0.15"/>
        </patternFill>
      </fill>
      <alignment horizontal="center" vertical="center" readingOrder="0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176" formatCode="#,##0_ 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176" formatCode="#,##0_ "/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47" formatCode="m&quot;月&quot;d&quot;日&quot;"/>
      <alignment horizontal="left" vertical="center" readingOrder="0"/>
    </dxf>
    <dxf>
      <border>
        <bottom style="medium">
          <color auto="1"/>
        </bottom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</dxf>
    <dxf>
      <font>
        <name val="ＭＳ Ｐゴシック"/>
        <b/>
        <i val="0"/>
        <strike val="0"/>
        <color auto="1"/>
        <sz val="9"/>
        <u val="none"/>
        <vertAlign val="baseline"/>
      </font>
      <fill>
        <patternFill patternType="solid">
          <fgColor indexed="64"/>
          <bgColor theme="0" tint="-0.15"/>
        </patternFill>
      </fill>
      <alignment horizontal="center" vertical="center" readingOrder="0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176" formatCode="#,##0_ 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47" formatCode="m&quot;月&quot;d&quot;日&quot;"/>
      <alignment horizontal="left" vertical="center" readingOrder="0"/>
    </dxf>
    <dxf>
      <border>
        <bottom style="medium">
          <color auto="1"/>
        </bottom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</dxf>
    <dxf>
      <font>
        <name val="ＭＳ Ｐゴシック"/>
        <b/>
        <i val="0"/>
        <strike val="0"/>
        <color auto="1"/>
        <sz val="9"/>
        <u val="none"/>
        <vertAlign val="baseline"/>
      </font>
      <fill>
        <patternFill patternType="solid">
          <fgColor indexed="64"/>
          <bgColor theme="0" tint="-0.15"/>
        </patternFill>
      </fill>
      <alignment horizontal="center" vertical="center" readingOrder="0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176" formatCode="#,##0_ "/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border>
        <left style="thin">
          <color theme="0" tint="-0.25"/>
        </left>
        <right style="thin">
          <color theme="0" tint="-0.25"/>
        </right>
        <top/>
        <bottom/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  <numFmt numFmtId="47" formatCode="m&quot;月&quot;d&quot;日&quot;"/>
      <alignment horizontal="left" vertical="center" readingOrder="0"/>
    </dxf>
    <dxf>
      <border>
        <bottom style="medium">
          <color auto="1"/>
        </bottom>
      </border>
    </dxf>
    <dxf>
      <font>
        <name val="ＭＳ Ｐゴシック"/>
        <b val="0"/>
        <i val="0"/>
        <strike val="0"/>
        <color auto="1"/>
        <sz val="10"/>
        <u val="none"/>
        <vertAlign val="baseline"/>
      </font>
    </dxf>
    <dxf>
      <font>
        <name val="ＭＳ Ｐゴシック"/>
        <b/>
        <i val="0"/>
        <strike val="0"/>
        <color auto="1"/>
        <sz val="9"/>
        <u val="none"/>
        <vertAlign val="baseline"/>
      </font>
      <fill>
        <patternFill patternType="solid">
          <fgColor indexed="64"/>
          <bgColor theme="0" tint="-0.15"/>
        </patternFill>
      </fill>
      <alignment horizontal="center" vertical="center" readingOrder="0"/>
    </dxf>
  </dxfs>
  <tableStyles count="1" defaultTableStyle="TableStyleMedium2" defaultPivotStyle="PivotStyleLight16">
    <tableStyle name="テーブル スタイル 1" pivot="0" count="0"/>
  </tableStyle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20320</xdr:colOff>
      <xdr:row>15</xdr:row>
      <xdr:rowOff>55245</xdr:rowOff>
    </xdr:from>
    <xdr:to xmlns:xdr="http://schemas.openxmlformats.org/drawingml/2006/spreadsheetDrawing">
      <xdr:col>5</xdr:col>
      <xdr:colOff>2095500</xdr:colOff>
      <xdr:row>19</xdr:row>
      <xdr:rowOff>42545</xdr:rowOff>
    </xdr:to>
    <xdr:grpSp>
      <xdr:nvGrpSpPr>
        <xdr:cNvPr id="3" name="グループ化 2"/>
        <xdr:cNvGrpSpPr/>
      </xdr:nvGrpSpPr>
      <xdr:grpSpPr>
        <a:xfrm>
          <a:off x="3916045" y="2428240"/>
          <a:ext cx="2075180" cy="625475"/>
          <a:chOff x="3962400" y="2381250"/>
          <a:chExt cx="1885950" cy="628650"/>
        </a:xfrm>
      </xdr:grpSpPr>
      <xdr:sp macro="" textlink="">
        <xdr:nvSpPr>
          <xdr:cNvPr id="4" name="正方形/長方形 3"/>
          <xdr:cNvSpPr/>
        </xdr:nvSpPr>
        <xdr:spPr>
          <a:xfrm>
            <a:off x="39624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459105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52197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1380490</xdr:colOff>
      <xdr:row>10</xdr:row>
      <xdr:rowOff>28575</xdr:rowOff>
    </xdr:from>
    <xdr:to xmlns:xdr="http://schemas.openxmlformats.org/drawingml/2006/spreadsheetDrawing">
      <xdr:col>5</xdr:col>
      <xdr:colOff>2095500</xdr:colOff>
      <xdr:row>14</xdr:row>
      <xdr:rowOff>126365</xdr:rowOff>
    </xdr:to>
    <xdr:sp macro="" textlink="">
      <xdr:nvSpPr>
        <xdr:cNvPr id="7" name="正方形/長方形 6"/>
        <xdr:cNvSpPr/>
      </xdr:nvSpPr>
      <xdr:spPr>
        <a:xfrm>
          <a:off x="5276215" y="166560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1380490</xdr:colOff>
      <xdr:row>10</xdr:row>
      <xdr:rowOff>28575</xdr:rowOff>
    </xdr:from>
    <xdr:to xmlns:xdr="http://schemas.openxmlformats.org/drawingml/2006/spreadsheetDrawing">
      <xdr:col>5</xdr:col>
      <xdr:colOff>2095500</xdr:colOff>
      <xdr:row>14</xdr:row>
      <xdr:rowOff>126365</xdr:rowOff>
    </xdr:to>
    <xdr:sp macro="" textlink="">
      <xdr:nvSpPr>
        <xdr:cNvPr id="8" name="正方形/長方形 7"/>
        <xdr:cNvSpPr/>
      </xdr:nvSpPr>
      <xdr:spPr>
        <a:xfrm>
          <a:off x="5276215" y="166560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1755775</xdr:colOff>
      <xdr:row>2</xdr:row>
      <xdr:rowOff>38100</xdr:rowOff>
    </xdr:from>
    <xdr:to xmlns:xdr="http://schemas.openxmlformats.org/drawingml/2006/spreadsheetDrawing">
      <xdr:col>4</xdr:col>
      <xdr:colOff>316230</xdr:colOff>
      <xdr:row>4</xdr:row>
      <xdr:rowOff>67945</xdr:rowOff>
    </xdr:to>
    <xdr:sp macro="" textlink="">
      <xdr:nvSpPr>
        <xdr:cNvPr id="9" name="オブジェクト 12"/>
        <xdr:cNvSpPr txBox="1"/>
      </xdr:nvSpPr>
      <xdr:spPr>
        <a:xfrm>
          <a:off x="2536825" y="255270"/>
          <a:ext cx="1094105" cy="334645"/>
        </a:xfrm>
        <a:prstGeom prst="rect">
          <a:avLst/>
        </a:prstGeom>
        <a:noFill/>
        <a:ln w="6350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wrap="square" lIns="74295" tIns="8890" rIns="74295" bIns="8890"/>
        <a:lstStyle/>
        <a:p>
          <a:pPr algn="ctr"/>
          <a:r>
            <a:rPr sz="1600">
              <a:solidFill>
                <a:srgbClr val="FF0000"/>
              </a:solidFill>
              <a:latin typeface="HG丸ｺﾞｼｯｸM-PRO"/>
              <a:ea typeface="HG丸ｺﾞｼｯｸM-PRO"/>
            </a:rPr>
            <a:t>参</a:t>
          </a:r>
          <a:r>
            <a:rPr sz="1600">
              <a:solidFill>
                <a:srgbClr val="FF0000"/>
              </a:solidFill>
              <a:latin typeface="HG丸ｺﾞｼｯｸM-PRO"/>
              <a:ea typeface="HG丸ｺﾞｼｯｸM-PRO"/>
            </a:rPr>
            <a:t> </a:t>
          </a:r>
          <a:r>
            <a:rPr sz="1600">
              <a:solidFill>
                <a:srgbClr val="FF0000"/>
              </a:solidFill>
              <a:latin typeface="HG丸ｺﾞｼｯｸM-PRO"/>
              <a:ea typeface="HG丸ｺﾞｼｯｸM-PRO"/>
            </a:rPr>
            <a:t>考</a:t>
          </a:r>
          <a:endParaRPr sz="16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20320</xdr:colOff>
      <xdr:row>15</xdr:row>
      <xdr:rowOff>55245</xdr:rowOff>
    </xdr:from>
    <xdr:to xmlns:xdr="http://schemas.openxmlformats.org/drawingml/2006/spreadsheetDrawing">
      <xdr:col>5</xdr:col>
      <xdr:colOff>2095500</xdr:colOff>
      <xdr:row>19</xdr:row>
      <xdr:rowOff>42545</xdr:rowOff>
    </xdr:to>
    <xdr:grpSp>
      <xdr:nvGrpSpPr>
        <xdr:cNvPr id="3" name="グループ化 2"/>
        <xdr:cNvGrpSpPr/>
      </xdr:nvGrpSpPr>
      <xdr:grpSpPr>
        <a:xfrm>
          <a:off x="3916045" y="2428240"/>
          <a:ext cx="2075180" cy="625475"/>
          <a:chOff x="3962400" y="2381250"/>
          <a:chExt cx="1885950" cy="628650"/>
        </a:xfrm>
      </xdr:grpSpPr>
      <xdr:sp macro="" textlink="">
        <xdr:nvSpPr>
          <xdr:cNvPr id="4" name="正方形/長方形 3"/>
          <xdr:cNvSpPr/>
        </xdr:nvSpPr>
        <xdr:spPr>
          <a:xfrm>
            <a:off x="39624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459105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52197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1380490</xdr:colOff>
      <xdr:row>10</xdr:row>
      <xdr:rowOff>28575</xdr:rowOff>
    </xdr:from>
    <xdr:to xmlns:xdr="http://schemas.openxmlformats.org/drawingml/2006/spreadsheetDrawing">
      <xdr:col>5</xdr:col>
      <xdr:colOff>2095500</xdr:colOff>
      <xdr:row>14</xdr:row>
      <xdr:rowOff>126365</xdr:rowOff>
    </xdr:to>
    <xdr:sp macro="" textlink="">
      <xdr:nvSpPr>
        <xdr:cNvPr id="7" name="正方形/長方形 6"/>
        <xdr:cNvSpPr/>
      </xdr:nvSpPr>
      <xdr:spPr>
        <a:xfrm>
          <a:off x="5276215" y="166560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20320</xdr:colOff>
      <xdr:row>14</xdr:row>
      <xdr:rowOff>55245</xdr:rowOff>
    </xdr:from>
    <xdr:to xmlns:xdr="http://schemas.openxmlformats.org/drawingml/2006/spreadsheetDrawing">
      <xdr:col>5</xdr:col>
      <xdr:colOff>2095500</xdr:colOff>
      <xdr:row>18</xdr:row>
      <xdr:rowOff>50800</xdr:rowOff>
    </xdr:to>
    <xdr:grpSp>
      <xdr:nvGrpSpPr>
        <xdr:cNvPr id="3" name="グループ化 7"/>
        <xdr:cNvGrpSpPr/>
      </xdr:nvGrpSpPr>
      <xdr:grpSpPr>
        <a:xfrm>
          <a:off x="3916045" y="2363470"/>
          <a:ext cx="2075180" cy="633730"/>
          <a:chOff x="3962400" y="2381250"/>
          <a:chExt cx="1885950" cy="628650"/>
        </a:xfrm>
      </xdr:grpSpPr>
      <xdr:sp macro="" textlink="">
        <xdr:nvSpPr>
          <xdr:cNvPr id="4" name="正方形/長方形 4"/>
          <xdr:cNvSpPr/>
        </xdr:nvSpPr>
        <xdr:spPr>
          <a:xfrm>
            <a:off x="39624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5"/>
          <xdr:cNvSpPr/>
        </xdr:nvSpPr>
        <xdr:spPr>
          <a:xfrm>
            <a:off x="459105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6"/>
          <xdr:cNvSpPr/>
        </xdr:nvSpPr>
        <xdr:spPr>
          <a:xfrm>
            <a:off x="52197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1380490</xdr:colOff>
      <xdr:row>9</xdr:row>
      <xdr:rowOff>28575</xdr:rowOff>
    </xdr:from>
    <xdr:to xmlns:xdr="http://schemas.openxmlformats.org/drawingml/2006/spreadsheetDrawing">
      <xdr:col>5</xdr:col>
      <xdr:colOff>2095500</xdr:colOff>
      <xdr:row>13</xdr:row>
      <xdr:rowOff>126365</xdr:rowOff>
    </xdr:to>
    <xdr:sp macro="" textlink="">
      <xdr:nvSpPr>
        <xdr:cNvPr id="7" name="正方形/長方形 13"/>
        <xdr:cNvSpPr/>
      </xdr:nvSpPr>
      <xdr:spPr>
        <a:xfrm>
          <a:off x="5276215" y="160083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1380490</xdr:colOff>
      <xdr:row>9</xdr:row>
      <xdr:rowOff>28575</xdr:rowOff>
    </xdr:from>
    <xdr:to xmlns:xdr="http://schemas.openxmlformats.org/drawingml/2006/spreadsheetDrawing">
      <xdr:col>5</xdr:col>
      <xdr:colOff>2095500</xdr:colOff>
      <xdr:row>13</xdr:row>
      <xdr:rowOff>126365</xdr:rowOff>
    </xdr:to>
    <xdr:sp macro="" textlink="">
      <xdr:nvSpPr>
        <xdr:cNvPr id="8" name="正方形/長方形 12"/>
        <xdr:cNvSpPr/>
      </xdr:nvSpPr>
      <xdr:spPr>
        <a:xfrm>
          <a:off x="5276215" y="160083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1753870</xdr:colOff>
      <xdr:row>1</xdr:row>
      <xdr:rowOff>27940</xdr:rowOff>
    </xdr:from>
    <xdr:to xmlns:xdr="http://schemas.openxmlformats.org/drawingml/2006/spreadsheetDrawing">
      <xdr:col>4</xdr:col>
      <xdr:colOff>314325</xdr:colOff>
      <xdr:row>3</xdr:row>
      <xdr:rowOff>54610</xdr:rowOff>
    </xdr:to>
    <xdr:sp macro="" textlink="">
      <xdr:nvSpPr>
        <xdr:cNvPr id="9" name="オブジェクト 12"/>
        <xdr:cNvSpPr txBox="1"/>
      </xdr:nvSpPr>
      <xdr:spPr>
        <a:xfrm>
          <a:off x="2534920" y="180340"/>
          <a:ext cx="1094105" cy="331470"/>
        </a:xfrm>
        <a:prstGeom prst="rect">
          <a:avLst/>
        </a:prstGeom>
        <a:noFill/>
        <a:ln w="6350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wrap="square" lIns="74295" tIns="8890" rIns="74295" bIns="8890"/>
        <a:lstStyle/>
        <a:p>
          <a:pPr algn="ctr"/>
          <a:r>
            <a:rPr sz="1600">
              <a:solidFill>
                <a:srgbClr val="FF0000"/>
              </a:solidFill>
              <a:latin typeface="HG丸ｺﾞｼｯｸM-PRO"/>
              <a:ea typeface="HG丸ｺﾞｼｯｸM-PRO"/>
            </a:rPr>
            <a:t>参</a:t>
          </a:r>
          <a:r>
            <a:rPr sz="1600">
              <a:solidFill>
                <a:srgbClr val="FF0000"/>
              </a:solidFill>
              <a:latin typeface="HG丸ｺﾞｼｯｸM-PRO"/>
              <a:ea typeface="HG丸ｺﾞｼｯｸM-PRO"/>
            </a:rPr>
            <a:t> </a:t>
          </a:r>
          <a:r>
            <a:rPr sz="1600">
              <a:solidFill>
                <a:srgbClr val="FF0000"/>
              </a:solidFill>
              <a:latin typeface="HG丸ｺﾞｼｯｸM-PRO"/>
              <a:ea typeface="HG丸ｺﾞｼｯｸM-PRO"/>
            </a:rPr>
            <a:t>考</a:t>
          </a:r>
          <a:endParaRPr sz="160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20320</xdr:colOff>
      <xdr:row>14</xdr:row>
      <xdr:rowOff>55245</xdr:rowOff>
    </xdr:from>
    <xdr:to xmlns:xdr="http://schemas.openxmlformats.org/drawingml/2006/spreadsheetDrawing">
      <xdr:col>5</xdr:col>
      <xdr:colOff>2095500</xdr:colOff>
      <xdr:row>18</xdr:row>
      <xdr:rowOff>50800</xdr:rowOff>
    </xdr:to>
    <xdr:grpSp>
      <xdr:nvGrpSpPr>
        <xdr:cNvPr id="3" name="グループ化 7"/>
        <xdr:cNvGrpSpPr/>
      </xdr:nvGrpSpPr>
      <xdr:grpSpPr>
        <a:xfrm>
          <a:off x="3916045" y="2363470"/>
          <a:ext cx="2075180" cy="633730"/>
          <a:chOff x="3962400" y="2381250"/>
          <a:chExt cx="1885950" cy="628650"/>
        </a:xfrm>
      </xdr:grpSpPr>
      <xdr:sp macro="" textlink="">
        <xdr:nvSpPr>
          <xdr:cNvPr id="4" name="正方形/長方形 4"/>
          <xdr:cNvSpPr/>
        </xdr:nvSpPr>
        <xdr:spPr>
          <a:xfrm>
            <a:off x="39624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5"/>
          <xdr:cNvSpPr/>
        </xdr:nvSpPr>
        <xdr:spPr>
          <a:xfrm>
            <a:off x="459105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6"/>
          <xdr:cNvSpPr/>
        </xdr:nvSpPr>
        <xdr:spPr>
          <a:xfrm>
            <a:off x="52197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1380490</xdr:colOff>
      <xdr:row>9</xdr:row>
      <xdr:rowOff>28575</xdr:rowOff>
    </xdr:from>
    <xdr:to xmlns:xdr="http://schemas.openxmlformats.org/drawingml/2006/spreadsheetDrawing">
      <xdr:col>5</xdr:col>
      <xdr:colOff>2095500</xdr:colOff>
      <xdr:row>13</xdr:row>
      <xdr:rowOff>126365</xdr:rowOff>
    </xdr:to>
    <xdr:sp macro="" textlink="">
      <xdr:nvSpPr>
        <xdr:cNvPr id="7" name="正方形/長方形 13"/>
        <xdr:cNvSpPr/>
      </xdr:nvSpPr>
      <xdr:spPr>
        <a:xfrm>
          <a:off x="5276215" y="160083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1380490</xdr:colOff>
      <xdr:row>9</xdr:row>
      <xdr:rowOff>28575</xdr:rowOff>
    </xdr:from>
    <xdr:to xmlns:xdr="http://schemas.openxmlformats.org/drawingml/2006/spreadsheetDrawing">
      <xdr:col>5</xdr:col>
      <xdr:colOff>2095500</xdr:colOff>
      <xdr:row>13</xdr:row>
      <xdr:rowOff>126365</xdr:rowOff>
    </xdr:to>
    <xdr:sp macro="" textlink="">
      <xdr:nvSpPr>
        <xdr:cNvPr id="8" name="正方形/長方形 12"/>
        <xdr:cNvSpPr/>
      </xdr:nvSpPr>
      <xdr:spPr>
        <a:xfrm>
          <a:off x="5276215" y="1600835"/>
          <a:ext cx="715010" cy="70739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3" name="テーブル24" displayName="テーブル24" ref="B21:F46" totalsRowShown="0" headerRowDxfId="31" dataDxfId="30" headerRowBorderDxfId="29">
  <autoFilter ref="B21:F46"/>
  <tableColumns count="5">
    <tableColumn id="1" name="納品日" dataDxfId="28"/>
    <tableColumn id="2" name="配送先" dataDxfId="27"/>
    <tableColumn id="3" name="数量" dataDxfId="26"/>
    <tableColumn id="4" name="単価" dataDxfId="25">
      <calculatedColumnFormula>IF(0&lt;テーブル24[[#This Row],[数量]],1200,"0")</calculatedColumnFormula>
    </tableColumn>
    <tableColumn id="5" name="金額" dataDxfId="24">
      <calculatedColumnFormula>D22*E22</calculatedColumn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4" name="テーブル245" displayName="テーブル245" ref="B21:F46" totalsRowShown="0" headerRowDxfId="23" dataDxfId="22" headerRowBorderDxfId="21">
  <autoFilter ref="B21:F46"/>
  <tableColumns count="5">
    <tableColumn id="1" name="納品日" dataDxfId="20"/>
    <tableColumn id="2" name="配送先" dataDxfId="19"/>
    <tableColumn id="3" name="数量" dataDxfId="18"/>
    <tableColumn id="4" name="単価" dataDxfId="17">
      <calculatedColumnFormula>IF(0&lt;テーブル245[[#This Row],[数量]],1200,"0")</calculatedColumnFormula>
    </tableColumn>
    <tableColumn id="5" name="金額" dataDxfId="16">
      <calculatedColumnFormula>D22*E22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1" name="テーブル" displayName="テーブル" ref="B20:F45" totalsRowShown="0" headerRowDxfId="15" dataDxfId="14" headerRowBorderDxfId="13">
  <autoFilter ref="B20:F45"/>
  <tableColumns count="5">
    <tableColumn id="1" name="納品日" dataDxfId="12">
      <calculatedColumnFormula>納品書!B22</calculatedColumnFormula>
    </tableColumn>
    <tableColumn id="2" name="配送先" dataDxfId="11">
      <calculatedColumnFormula>納品書!C22</calculatedColumnFormula>
    </tableColumn>
    <tableColumn id="3" name="数量" dataDxfId="10">
      <calculatedColumnFormula>納品書!D22</calculatedColumnFormula>
    </tableColumn>
    <tableColumn id="4" name="単価" dataDxfId="9">
      <calculatedColumnFormula>納品書!E22</calculatedColumnFormula>
    </tableColumn>
    <tableColumn id="5" name="金額" dataDxfId="8">
      <calculatedColumnFormula>納品書!F22</calculatedColumnFormula>
    </tableColumn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id="2" name="テーブル3" displayName="テーブル3" ref="B20:F45" totalsRowShown="0" headerRowDxfId="7" dataDxfId="6" headerRowBorderDxfId="5">
  <autoFilter ref="B20:F45"/>
  <tableColumns count="5">
    <tableColumn id="1" name="納品日" dataDxfId="4">
      <calculatedColumnFormula>納品書!B22</calculatedColumnFormula>
    </tableColumn>
    <tableColumn id="2" name="配送先" dataDxfId="3">
      <calculatedColumnFormula>納品書!C22</calculatedColumnFormula>
    </tableColumn>
    <tableColumn id="3" name="数量" dataDxfId="2">
      <calculatedColumnFormula>納品書!D22</calculatedColumnFormula>
    </tableColumn>
    <tableColumn id="4" name="単価" dataDxfId="1">
      <calculatedColumnFormula>納品書!E221200</calculatedColumnFormula>
    </tableColumn>
    <tableColumn id="5" name="金額" dataDxfId="0">
      <calculatedColumnFormula>テーブル3[[#This Row],[単価]]*テーブル3[[#This Row],[数量]]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table" Target="../tables/table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table" Target="../tables/table2.xml" /><Relationship Id="rId5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table" Target="../tables/table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table" Target="../tables/table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58"/>
  <sheetViews>
    <sheetView tabSelected="1" workbookViewId="0">
      <selection activeCell="B8" sqref="B8:C9"/>
    </sheetView>
  </sheetViews>
  <sheetFormatPr defaultColWidth="9" defaultRowHeight="12"/>
  <cols>
    <col min="1" max="1" width="2.625" style="1" customWidth="1"/>
    <col min="2" max="2" width="7.625" style="1" customWidth="1"/>
    <col min="3" max="3" width="27" style="1" customWidth="1"/>
    <col min="4" max="4" width="6.25" style="1" customWidth="1"/>
    <col min="5" max="5" width="7.625" style="1" customWidth="1"/>
    <col min="6" max="6" width="27.5" style="1" customWidth="1"/>
    <col min="7" max="8" width="9" style="1"/>
    <col min="9" max="9" width="3.375" style="1" bestFit="1" customWidth="1"/>
    <col min="10" max="16384" width="9" style="1"/>
  </cols>
  <sheetData>
    <row r="1" spans="2:7">
      <c r="B1" s="3"/>
      <c r="C1" s="3"/>
      <c r="D1" s="3"/>
      <c r="E1" s="3"/>
      <c r="F1" s="3"/>
      <c r="G1" s="1">
        <v>0</v>
      </c>
    </row>
    <row r="2" spans="2:7" ht="5.0999999999999996" customHeight="1"/>
    <row r="3" spans="2:7">
      <c r="F3" s="31" t="s">
        <v>47</v>
      </c>
    </row>
    <row r="4" spans="2:7">
      <c r="F4" s="32"/>
    </row>
    <row r="5" spans="2:7" ht="9.9499999999999993" customHeight="1">
      <c r="B5" s="4"/>
      <c r="C5" s="4"/>
      <c r="D5" s="4"/>
    </row>
    <row r="6" spans="2:7" ht="23.1" customHeight="1">
      <c r="B6" s="5" t="s">
        <v>52</v>
      </c>
      <c r="C6" s="5"/>
      <c r="D6" s="4"/>
      <c r="E6" s="27"/>
    </row>
    <row r="7" spans="2:7" ht="18.75">
      <c r="D7" s="22"/>
      <c r="E7" s="22"/>
      <c r="F7" s="33" t="s">
        <v>48</v>
      </c>
    </row>
    <row r="8" spans="2:7">
      <c r="B8" s="7" t="s">
        <v>53</v>
      </c>
      <c r="C8" s="7"/>
      <c r="F8" s="34" t="s">
        <v>49</v>
      </c>
    </row>
    <row r="9" spans="2:7">
      <c r="B9" s="6"/>
      <c r="C9" s="6"/>
      <c r="D9" s="23"/>
      <c r="F9" s="35" t="s">
        <v>50</v>
      </c>
    </row>
    <row r="11" spans="2:7">
      <c r="C11" s="1"/>
      <c r="D11" s="1"/>
    </row>
    <row r="12" spans="2:7">
      <c r="B12" s="1" t="s">
        <v>17</v>
      </c>
      <c r="C12" s="16" t="str">
        <f>"笠間市内高校等通学生向け昼食提供事業　"&amp;G1&amp;"月分"</f>
        <v>笠間市内高校等通学生向け昼食提供事業　0月分</v>
      </c>
      <c r="D12" s="16"/>
      <c r="F12" s="36"/>
    </row>
    <row r="13" spans="2:7">
      <c r="C13" s="17"/>
      <c r="D13" s="24"/>
      <c r="F13" s="35" t="s">
        <v>51</v>
      </c>
    </row>
    <row r="14" spans="2:7">
      <c r="C14" s="1"/>
      <c r="D14" s="1"/>
      <c r="F14" s="35" t="s">
        <v>29</v>
      </c>
    </row>
    <row r="15" spans="2:7" ht="9.9499999999999993" customHeight="1">
      <c r="C15" s="1"/>
      <c r="D15" s="1"/>
      <c r="F15" s="35" t="s">
        <v>32</v>
      </c>
    </row>
    <row r="16" spans="2:7">
      <c r="B16" s="1" t="s">
        <v>21</v>
      </c>
      <c r="C16" s="1"/>
      <c r="D16" s="1"/>
    </row>
    <row r="18" spans="2:6" ht="14.25" customHeight="1">
      <c r="B18" s="1" t="s">
        <v>8</v>
      </c>
      <c r="C18" s="19">
        <f>F47</f>
        <v>0</v>
      </c>
      <c r="D18" s="26" t="s">
        <v>0</v>
      </c>
    </row>
    <row r="19" spans="2:6">
      <c r="B19" s="8"/>
      <c r="C19" s="18"/>
      <c r="D19" s="25"/>
    </row>
    <row r="20" spans="2:6" ht="12.75"/>
    <row r="21" spans="2:6" ht="15" customHeight="1">
      <c r="B21" s="9" t="s">
        <v>28</v>
      </c>
      <c r="C21" s="9" t="s">
        <v>4</v>
      </c>
      <c r="D21" s="9" t="s">
        <v>11</v>
      </c>
      <c r="E21" s="9" t="s">
        <v>7</v>
      </c>
      <c r="F21" s="9" t="s">
        <v>8</v>
      </c>
    </row>
    <row r="22" spans="2:6">
      <c r="B22" s="11"/>
      <c r="C22" s="20"/>
      <c r="D22" s="20"/>
      <c r="E22" s="28" t="str">
        <f>IF(0&lt;テーブル24[[#This Row],[数量]],1200,"0")</f>
        <v>0</v>
      </c>
      <c r="F22" s="38">
        <f t="shared" ref="F22:F46" si="0">D22*E22</f>
        <v>0</v>
      </c>
    </row>
    <row r="23" spans="2:6">
      <c r="B23" s="11"/>
      <c r="C23" s="20"/>
      <c r="D23" s="20"/>
      <c r="E23" s="20" t="str">
        <f>IF(0&lt;テーブル24[[#This Row],[数量]],1200,"0")</f>
        <v>0</v>
      </c>
      <c r="F23" s="38">
        <f t="shared" si="0"/>
        <v>0</v>
      </c>
    </row>
    <row r="24" spans="2:6">
      <c r="B24" s="11"/>
      <c r="C24" s="20"/>
      <c r="D24" s="20"/>
      <c r="E24" s="20" t="str">
        <f>IF(0&lt;テーブル24[[#This Row],[数量]],1200,"0")</f>
        <v>0</v>
      </c>
      <c r="F24" s="38">
        <f t="shared" si="0"/>
        <v>0</v>
      </c>
    </row>
    <row r="25" spans="2:6">
      <c r="B25" s="11"/>
      <c r="C25" s="20"/>
      <c r="D25" s="20"/>
      <c r="E25" s="20" t="str">
        <f>IF(0&lt;テーブル24[[#This Row],[数量]],1200,"0")</f>
        <v>0</v>
      </c>
      <c r="F25" s="38">
        <f t="shared" si="0"/>
        <v>0</v>
      </c>
    </row>
    <row r="26" spans="2:6">
      <c r="B26" s="11"/>
      <c r="C26" s="20"/>
      <c r="D26" s="20"/>
      <c r="E26" s="20" t="str">
        <f>IF(0&lt;テーブル24[[#This Row],[数量]],1200,"0")</f>
        <v>0</v>
      </c>
      <c r="F26" s="38">
        <f t="shared" si="0"/>
        <v>0</v>
      </c>
    </row>
    <row r="27" spans="2:6">
      <c r="B27" s="11"/>
      <c r="C27" s="20"/>
      <c r="D27" s="20"/>
      <c r="E27" s="20" t="str">
        <f>IF(0&lt;テーブル24[[#This Row],[数量]],1200,"0")</f>
        <v>0</v>
      </c>
      <c r="F27" s="38">
        <f t="shared" si="0"/>
        <v>0</v>
      </c>
    </row>
    <row r="28" spans="2:6">
      <c r="B28" s="11"/>
      <c r="C28" s="20"/>
      <c r="D28" s="20"/>
      <c r="E28" s="20" t="str">
        <f>IF(0&lt;テーブル24[[#This Row],[数量]],1200,"0")</f>
        <v>0</v>
      </c>
      <c r="F28" s="38">
        <f t="shared" si="0"/>
        <v>0</v>
      </c>
    </row>
    <row r="29" spans="2:6">
      <c r="B29" s="11"/>
      <c r="C29" s="20"/>
      <c r="D29" s="20"/>
      <c r="E29" s="20" t="str">
        <f>IF(0&lt;テーブル24[[#This Row],[数量]],1200,"0")</f>
        <v>0</v>
      </c>
      <c r="F29" s="38">
        <f t="shared" si="0"/>
        <v>0</v>
      </c>
    </row>
    <row r="30" spans="2:6">
      <c r="B30" s="11"/>
      <c r="C30" s="20"/>
      <c r="D30" s="20"/>
      <c r="E30" s="20" t="str">
        <f>IF(0&lt;テーブル24[[#This Row],[数量]],1200,"0")</f>
        <v>0</v>
      </c>
      <c r="F30" s="38">
        <f t="shared" si="0"/>
        <v>0</v>
      </c>
    </row>
    <row r="31" spans="2:6">
      <c r="B31" s="11"/>
      <c r="C31" s="20"/>
      <c r="D31" s="20"/>
      <c r="E31" s="20" t="str">
        <f>IF(0&lt;テーブル24[[#This Row],[数量]],1200,"0")</f>
        <v>0</v>
      </c>
      <c r="F31" s="38">
        <f t="shared" si="0"/>
        <v>0</v>
      </c>
    </row>
    <row r="32" spans="2:6">
      <c r="B32" s="11"/>
      <c r="C32" s="20"/>
      <c r="D32" s="20"/>
      <c r="E32" s="20" t="str">
        <f>IF(0&lt;テーブル24[[#This Row],[数量]],1200,"0")</f>
        <v>0</v>
      </c>
      <c r="F32" s="38">
        <f t="shared" si="0"/>
        <v>0</v>
      </c>
    </row>
    <row r="33" spans="2:6">
      <c r="B33" s="11"/>
      <c r="C33" s="20"/>
      <c r="D33" s="20"/>
      <c r="E33" s="20" t="str">
        <f>IF(0&lt;テーブル24[[#This Row],[数量]],1200,"0")</f>
        <v>0</v>
      </c>
      <c r="F33" s="38">
        <f t="shared" si="0"/>
        <v>0</v>
      </c>
    </row>
    <row r="34" spans="2:6">
      <c r="B34" s="11"/>
      <c r="C34" s="20"/>
      <c r="D34" s="20"/>
      <c r="E34" s="20" t="str">
        <f>IF(0&lt;テーブル24[[#This Row],[数量]],1200,"0")</f>
        <v>0</v>
      </c>
      <c r="F34" s="38">
        <f t="shared" si="0"/>
        <v>0</v>
      </c>
    </row>
    <row r="35" spans="2:6">
      <c r="B35" s="11"/>
      <c r="C35" s="20"/>
      <c r="D35" s="20"/>
      <c r="E35" s="20" t="str">
        <f>IF(0&lt;テーブル24[[#This Row],[数量]],1200,"0")</f>
        <v>0</v>
      </c>
      <c r="F35" s="38">
        <f t="shared" si="0"/>
        <v>0</v>
      </c>
    </row>
    <row r="36" spans="2:6">
      <c r="B36" s="11"/>
      <c r="C36" s="20"/>
      <c r="D36" s="20"/>
      <c r="E36" s="20" t="str">
        <f>IF(0&lt;テーブル24[[#This Row],[数量]],1200,"0")</f>
        <v>0</v>
      </c>
      <c r="F36" s="38">
        <f t="shared" si="0"/>
        <v>0</v>
      </c>
    </row>
    <row r="37" spans="2:6">
      <c r="B37" s="11"/>
      <c r="C37" s="20"/>
      <c r="D37" s="20"/>
      <c r="E37" s="20" t="str">
        <f>IF(0&lt;テーブル24[[#This Row],[数量]],1200,"0")</f>
        <v>0</v>
      </c>
      <c r="F37" s="38">
        <f t="shared" si="0"/>
        <v>0</v>
      </c>
    </row>
    <row r="38" spans="2:6">
      <c r="B38" s="11"/>
      <c r="C38" s="20"/>
      <c r="D38" s="20"/>
      <c r="E38" s="20" t="str">
        <f>IF(0&lt;テーブル24[[#This Row],[数量]],1200,"0")</f>
        <v>0</v>
      </c>
      <c r="F38" s="38">
        <f t="shared" si="0"/>
        <v>0</v>
      </c>
    </row>
    <row r="39" spans="2:6">
      <c r="B39" s="11"/>
      <c r="C39" s="20"/>
      <c r="D39" s="20"/>
      <c r="E39" s="20" t="str">
        <f>IF(0&lt;テーブル24[[#This Row],[数量]],1200,"0")</f>
        <v>0</v>
      </c>
      <c r="F39" s="38">
        <f t="shared" si="0"/>
        <v>0</v>
      </c>
    </row>
    <row r="40" spans="2:6">
      <c r="B40" s="11"/>
      <c r="C40" s="20"/>
      <c r="D40" s="20"/>
      <c r="E40" s="20" t="str">
        <f>IF(0&lt;テーブル24[[#This Row],[数量]],1200,"0")</f>
        <v>0</v>
      </c>
      <c r="F40" s="38">
        <f t="shared" si="0"/>
        <v>0</v>
      </c>
    </row>
    <row r="41" spans="2:6">
      <c r="B41" s="11"/>
      <c r="C41" s="20"/>
      <c r="D41" s="20"/>
      <c r="E41" s="20" t="str">
        <f>IF(0&lt;テーブル24[[#This Row],[数量]],1200,"0")</f>
        <v>0</v>
      </c>
      <c r="F41" s="38">
        <f t="shared" si="0"/>
        <v>0</v>
      </c>
    </row>
    <row r="42" spans="2:6">
      <c r="B42" s="11"/>
      <c r="C42" s="20"/>
      <c r="D42" s="20"/>
      <c r="E42" s="20" t="str">
        <f>IF(0&lt;テーブル24[[#This Row],[数量]],1200,"0")</f>
        <v>0</v>
      </c>
      <c r="F42" s="38">
        <f t="shared" si="0"/>
        <v>0</v>
      </c>
    </row>
    <row r="43" spans="2:6">
      <c r="B43" s="11"/>
      <c r="C43" s="20"/>
      <c r="D43" s="20"/>
      <c r="E43" s="20" t="str">
        <f>IF(0&lt;テーブル24[[#This Row],[数量]],1200,"0")</f>
        <v>0</v>
      </c>
      <c r="F43" s="38">
        <f t="shared" si="0"/>
        <v>0</v>
      </c>
    </row>
    <row r="44" spans="2:6">
      <c r="B44" s="11"/>
      <c r="C44" s="20"/>
      <c r="D44" s="20"/>
      <c r="E44" s="20" t="str">
        <f>IF(0&lt;テーブル24[[#This Row],[数量]],1200,"0")</f>
        <v>0</v>
      </c>
      <c r="F44" s="38">
        <f t="shared" si="0"/>
        <v>0</v>
      </c>
    </row>
    <row r="45" spans="2:6">
      <c r="B45" s="11"/>
      <c r="C45" s="20"/>
      <c r="D45" s="20"/>
      <c r="E45" s="20" t="str">
        <f>IF(0&lt;テーブル24[[#This Row],[数量]],1200,"0")</f>
        <v>0</v>
      </c>
      <c r="F45" s="38">
        <f t="shared" si="0"/>
        <v>0</v>
      </c>
    </row>
    <row r="46" spans="2:6" ht="12.75">
      <c r="B46" s="10"/>
      <c r="C46" s="21"/>
      <c r="D46" s="21"/>
      <c r="E46" s="21" t="str">
        <f>IF(0&lt;テーブル24[[#This Row],[数量]],1200,"0")</f>
        <v>0</v>
      </c>
      <c r="F46" s="37">
        <f t="shared" si="0"/>
        <v>0</v>
      </c>
    </row>
    <row r="47" spans="2:6" ht="18" customHeight="1">
      <c r="B47" s="7"/>
      <c r="C47" s="7"/>
      <c r="D47" s="7"/>
      <c r="E47" s="29" t="s">
        <v>25</v>
      </c>
      <c r="F47" s="39">
        <f>SUM(F22:F46)</f>
        <v>0</v>
      </c>
    </row>
    <row r="48" spans="2:6" ht="12" customHeight="1">
      <c r="B48" s="7"/>
      <c r="C48" s="7"/>
      <c r="D48" s="7"/>
      <c r="E48" s="30" t="s">
        <v>1</v>
      </c>
      <c r="F48" s="40">
        <f>F47-F47/1.08</f>
        <v>0</v>
      </c>
    </row>
    <row r="49" spans="2:6" ht="15" customHeight="1">
      <c r="B49" s="12" t="s">
        <v>19</v>
      </c>
      <c r="C49" s="12"/>
      <c r="D49" s="12"/>
      <c r="E49" s="12"/>
      <c r="F49" s="12"/>
    </row>
    <row r="50" spans="2:6" s="2" customFormat="1" ht="15" customHeight="1">
      <c r="B50" s="14"/>
      <c r="C50" s="14"/>
      <c r="D50" s="14"/>
      <c r="E50" s="14"/>
      <c r="F50" s="14"/>
    </row>
    <row r="51" spans="2:6" ht="14.25" customHeight="1">
      <c r="B51" s="14"/>
      <c r="C51" s="14"/>
      <c r="D51" s="14"/>
      <c r="E51" s="14"/>
      <c r="F51" s="14"/>
    </row>
    <row r="52" spans="2:6" ht="14.25" customHeight="1">
      <c r="B52" s="14"/>
      <c r="C52" s="14"/>
      <c r="D52" s="14"/>
      <c r="E52" s="14"/>
      <c r="F52" s="14"/>
    </row>
    <row r="53" spans="2:6" ht="14.25" customHeight="1">
      <c r="B53" s="14"/>
      <c r="C53" s="14"/>
      <c r="D53" s="14"/>
      <c r="E53" s="14"/>
      <c r="F53" s="14"/>
    </row>
    <row r="54" spans="2:6" ht="15" customHeight="1">
      <c r="B54" s="14"/>
      <c r="C54" s="14"/>
      <c r="D54" s="14"/>
      <c r="E54" s="14"/>
      <c r="F54" s="14"/>
    </row>
    <row r="55" spans="2:6" ht="14.25" customHeight="1">
      <c r="B55" s="14"/>
      <c r="C55" s="14"/>
      <c r="D55" s="14"/>
      <c r="E55" s="14"/>
      <c r="F55" s="14"/>
    </row>
    <row r="56" spans="2:6" ht="25.5" customHeight="1">
      <c r="B56" s="13"/>
      <c r="C56" s="13"/>
      <c r="D56" s="13"/>
      <c r="E56" s="13"/>
      <c r="F56" s="13"/>
    </row>
    <row r="57" spans="2:6">
      <c r="B57" s="15"/>
      <c r="C57" s="15"/>
      <c r="D57" s="15"/>
      <c r="E57" s="15"/>
      <c r="F57" s="15"/>
    </row>
    <row r="58" spans="2:6">
      <c r="B58" s="15"/>
      <c r="C58" s="15"/>
      <c r="D58" s="15"/>
      <c r="E58" s="15"/>
      <c r="F58" s="15"/>
    </row>
  </sheetData>
  <mergeCells count="13">
    <mergeCell ref="B6:C6"/>
    <mergeCell ref="C11:D11"/>
    <mergeCell ref="C12:D12"/>
    <mergeCell ref="C13:D13"/>
    <mergeCell ref="C14:D14"/>
    <mergeCell ref="C15:D15"/>
    <mergeCell ref="B16:D16"/>
    <mergeCell ref="B49:F49"/>
    <mergeCell ref="B8:C9"/>
    <mergeCell ref="B18:B19"/>
    <mergeCell ref="C18:C19"/>
    <mergeCell ref="D18:D19"/>
    <mergeCell ref="B50:F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G58"/>
  <sheetViews>
    <sheetView workbookViewId="0"/>
  </sheetViews>
  <sheetFormatPr defaultColWidth="9" defaultRowHeight="12"/>
  <cols>
    <col min="1" max="1" width="2.625" style="1" customWidth="1"/>
    <col min="2" max="2" width="7.625" style="1" customWidth="1"/>
    <col min="3" max="3" width="27" style="1" customWidth="1"/>
    <col min="4" max="4" width="6.25" style="1" customWidth="1"/>
    <col min="5" max="5" width="7.625" style="1" customWidth="1"/>
    <col min="6" max="6" width="27.5" style="1" customWidth="1"/>
    <col min="7" max="8" width="9" style="1"/>
    <col min="9" max="9" width="3.375" style="1" bestFit="1" customWidth="1"/>
    <col min="10" max="16384" width="9" style="1"/>
  </cols>
  <sheetData>
    <row r="1" spans="2:7">
      <c r="B1" s="3"/>
      <c r="C1" s="3"/>
      <c r="D1" s="3"/>
      <c r="E1" s="3"/>
      <c r="F1" s="3"/>
      <c r="G1" s="1">
        <f>MONTH(B22)</f>
        <v>10</v>
      </c>
    </row>
    <row r="2" spans="2:7" ht="5.0999999999999996" customHeight="1"/>
    <row r="3" spans="2:7">
      <c r="F3" s="31" t="s">
        <v>44</v>
      </c>
    </row>
    <row r="4" spans="2:7">
      <c r="F4" s="32"/>
    </row>
    <row r="5" spans="2:7" ht="9.9499999999999993" customHeight="1">
      <c r="B5" s="4"/>
      <c r="C5" s="4"/>
      <c r="D5" s="4"/>
    </row>
    <row r="6" spans="2:7" ht="23.1" customHeight="1">
      <c r="B6" s="5" t="s">
        <v>45</v>
      </c>
      <c r="C6" s="5"/>
      <c r="D6" s="4"/>
      <c r="E6" s="27"/>
    </row>
    <row r="7" spans="2:7" ht="18.75">
      <c r="D7" s="22"/>
      <c r="E7" s="22"/>
      <c r="F7" s="33" t="s">
        <v>14</v>
      </c>
    </row>
    <row r="8" spans="2:7">
      <c r="B8" s="7" t="s">
        <v>9</v>
      </c>
      <c r="C8" s="7"/>
      <c r="F8" s="34" t="s">
        <v>27</v>
      </c>
    </row>
    <row r="9" spans="2:7">
      <c r="B9" s="6"/>
      <c r="C9" s="6"/>
      <c r="D9" s="23"/>
      <c r="F9" s="35" t="s">
        <v>23</v>
      </c>
    </row>
    <row r="11" spans="2:7">
      <c r="C11" s="1"/>
      <c r="D11" s="1"/>
    </row>
    <row r="12" spans="2:7">
      <c r="B12" s="1" t="s">
        <v>17</v>
      </c>
      <c r="C12" s="16" t="str">
        <f>"笠間市内高校等通学生向け昼食提供事業　"&amp;G1&amp;"月分"</f>
        <v>笠間市内高校等通学生向け昼食提供事業　10月分</v>
      </c>
      <c r="D12" s="16"/>
      <c r="F12" s="36"/>
    </row>
    <row r="13" spans="2:7">
      <c r="C13" s="17"/>
      <c r="D13" s="24"/>
      <c r="F13" s="35" t="s">
        <v>35</v>
      </c>
    </row>
    <row r="14" spans="2:7">
      <c r="C14" s="1"/>
      <c r="D14" s="1"/>
      <c r="F14" s="35" t="s">
        <v>18</v>
      </c>
    </row>
    <row r="15" spans="2:7" ht="9.9499999999999993" customHeight="1">
      <c r="C15" s="1"/>
      <c r="D15" s="1"/>
      <c r="F15" s="35" t="s">
        <v>5</v>
      </c>
    </row>
    <row r="16" spans="2:7">
      <c r="B16" s="1" t="s">
        <v>21</v>
      </c>
      <c r="C16" s="1"/>
      <c r="D16" s="1"/>
    </row>
    <row r="18" spans="2:6" ht="14.25" customHeight="1">
      <c r="B18" s="1" t="s">
        <v>8</v>
      </c>
      <c r="C18" s="19">
        <f>F47</f>
        <v>50400</v>
      </c>
      <c r="D18" s="26" t="s">
        <v>0</v>
      </c>
    </row>
    <row r="19" spans="2:6">
      <c r="B19" s="8"/>
      <c r="C19" s="18"/>
      <c r="D19" s="25"/>
    </row>
    <row r="20" spans="2:6" ht="12.75"/>
    <row r="21" spans="2:6" ht="15" customHeight="1">
      <c r="B21" s="9" t="s">
        <v>28</v>
      </c>
      <c r="C21" s="9" t="s">
        <v>4</v>
      </c>
      <c r="D21" s="9" t="s">
        <v>11</v>
      </c>
      <c r="E21" s="9" t="s">
        <v>7</v>
      </c>
      <c r="F21" s="9" t="s">
        <v>8</v>
      </c>
    </row>
    <row r="22" spans="2:6">
      <c r="B22" s="11">
        <v>45931</v>
      </c>
      <c r="C22" s="20" t="s">
        <v>43</v>
      </c>
      <c r="D22" s="20">
        <v>12</v>
      </c>
      <c r="E22" s="28">
        <f>IF(0&lt;テーブル245[[#This Row],[数量]],1200,"0")</f>
        <v>1200</v>
      </c>
      <c r="F22" s="38">
        <f t="shared" ref="F22:F46" si="0">D22*E22</f>
        <v>14400</v>
      </c>
    </row>
    <row r="23" spans="2:6">
      <c r="B23" s="11">
        <v>45960</v>
      </c>
      <c r="C23" s="20" t="s">
        <v>42</v>
      </c>
      <c r="D23" s="20">
        <v>30</v>
      </c>
      <c r="E23" s="20">
        <f>IF(0&lt;テーブル245[[#This Row],[数量]],1200,"0")</f>
        <v>1200</v>
      </c>
      <c r="F23" s="38">
        <f t="shared" si="0"/>
        <v>36000</v>
      </c>
    </row>
    <row r="24" spans="2:6">
      <c r="B24" s="11"/>
      <c r="C24" s="20"/>
      <c r="D24" s="20"/>
      <c r="E24" s="20" t="str">
        <f>IF(0&lt;テーブル245[[#This Row],[数量]],1200,"0")</f>
        <v>0</v>
      </c>
      <c r="F24" s="38">
        <f t="shared" si="0"/>
        <v>0</v>
      </c>
    </row>
    <row r="25" spans="2:6">
      <c r="B25" s="11"/>
      <c r="C25" s="20"/>
      <c r="D25" s="20"/>
      <c r="E25" s="20" t="str">
        <f>IF(0&lt;テーブル245[[#This Row],[数量]],1200,"0")</f>
        <v>0</v>
      </c>
      <c r="F25" s="38">
        <f t="shared" si="0"/>
        <v>0</v>
      </c>
    </row>
    <row r="26" spans="2:6">
      <c r="B26" s="11"/>
      <c r="C26" s="20"/>
      <c r="D26" s="20"/>
      <c r="E26" s="20" t="str">
        <f>IF(0&lt;テーブル245[[#This Row],[数量]],1200,"0")</f>
        <v>0</v>
      </c>
      <c r="F26" s="38">
        <f t="shared" si="0"/>
        <v>0</v>
      </c>
    </row>
    <row r="27" spans="2:6">
      <c r="B27" s="11"/>
      <c r="C27" s="20"/>
      <c r="D27" s="20"/>
      <c r="E27" s="20" t="str">
        <f>IF(0&lt;テーブル245[[#This Row],[数量]],1200,"0")</f>
        <v>0</v>
      </c>
      <c r="F27" s="38">
        <f t="shared" si="0"/>
        <v>0</v>
      </c>
    </row>
    <row r="28" spans="2:6">
      <c r="B28" s="11"/>
      <c r="C28" s="20"/>
      <c r="D28" s="20"/>
      <c r="E28" s="20" t="str">
        <f>IF(0&lt;テーブル245[[#This Row],[数量]],1200,"0")</f>
        <v>0</v>
      </c>
      <c r="F28" s="38">
        <f t="shared" si="0"/>
        <v>0</v>
      </c>
    </row>
    <row r="29" spans="2:6">
      <c r="B29" s="11"/>
      <c r="C29" s="20"/>
      <c r="D29" s="20"/>
      <c r="E29" s="20" t="str">
        <f>IF(0&lt;テーブル245[[#This Row],[数量]],1200,"0")</f>
        <v>0</v>
      </c>
      <c r="F29" s="38">
        <f t="shared" si="0"/>
        <v>0</v>
      </c>
    </row>
    <row r="30" spans="2:6">
      <c r="B30" s="11"/>
      <c r="C30" s="20"/>
      <c r="D30" s="20"/>
      <c r="E30" s="20" t="str">
        <f>IF(0&lt;テーブル245[[#This Row],[数量]],1200,"0")</f>
        <v>0</v>
      </c>
      <c r="F30" s="38">
        <f t="shared" si="0"/>
        <v>0</v>
      </c>
    </row>
    <row r="31" spans="2:6">
      <c r="B31" s="11"/>
      <c r="C31" s="20"/>
      <c r="D31" s="20"/>
      <c r="E31" s="20" t="str">
        <f>IF(0&lt;テーブル245[[#This Row],[数量]],1200,"0")</f>
        <v>0</v>
      </c>
      <c r="F31" s="38">
        <f t="shared" si="0"/>
        <v>0</v>
      </c>
    </row>
    <row r="32" spans="2:6">
      <c r="B32" s="11"/>
      <c r="C32" s="20"/>
      <c r="D32" s="20"/>
      <c r="E32" s="20" t="str">
        <f>IF(0&lt;テーブル245[[#This Row],[数量]],1200,"0")</f>
        <v>0</v>
      </c>
      <c r="F32" s="38">
        <f t="shared" si="0"/>
        <v>0</v>
      </c>
    </row>
    <row r="33" spans="2:6">
      <c r="B33" s="11"/>
      <c r="C33" s="20"/>
      <c r="D33" s="20"/>
      <c r="E33" s="20" t="str">
        <f>IF(0&lt;テーブル245[[#This Row],[数量]],1200,"0")</f>
        <v>0</v>
      </c>
      <c r="F33" s="38">
        <f t="shared" si="0"/>
        <v>0</v>
      </c>
    </row>
    <row r="34" spans="2:6">
      <c r="B34" s="11"/>
      <c r="C34" s="20"/>
      <c r="D34" s="20"/>
      <c r="E34" s="20" t="str">
        <f>IF(0&lt;テーブル245[[#This Row],[数量]],1200,"0")</f>
        <v>0</v>
      </c>
      <c r="F34" s="38">
        <f t="shared" si="0"/>
        <v>0</v>
      </c>
    </row>
    <row r="35" spans="2:6">
      <c r="B35" s="11"/>
      <c r="C35" s="20"/>
      <c r="D35" s="20"/>
      <c r="E35" s="20" t="str">
        <f>IF(0&lt;テーブル245[[#This Row],[数量]],1200,"0")</f>
        <v>0</v>
      </c>
      <c r="F35" s="38">
        <f t="shared" si="0"/>
        <v>0</v>
      </c>
    </row>
    <row r="36" spans="2:6">
      <c r="B36" s="11"/>
      <c r="C36" s="20"/>
      <c r="D36" s="20"/>
      <c r="E36" s="20" t="str">
        <f>IF(0&lt;テーブル245[[#This Row],[数量]],1200,"0")</f>
        <v>0</v>
      </c>
      <c r="F36" s="38">
        <f t="shared" si="0"/>
        <v>0</v>
      </c>
    </row>
    <row r="37" spans="2:6">
      <c r="B37" s="11"/>
      <c r="C37" s="20"/>
      <c r="D37" s="20"/>
      <c r="E37" s="20" t="str">
        <f>IF(0&lt;テーブル245[[#This Row],[数量]],1200,"0")</f>
        <v>0</v>
      </c>
      <c r="F37" s="38">
        <f t="shared" si="0"/>
        <v>0</v>
      </c>
    </row>
    <row r="38" spans="2:6">
      <c r="B38" s="11"/>
      <c r="C38" s="20"/>
      <c r="D38" s="20"/>
      <c r="E38" s="20" t="str">
        <f>IF(0&lt;テーブル245[[#This Row],[数量]],1200,"0")</f>
        <v>0</v>
      </c>
      <c r="F38" s="38">
        <f t="shared" si="0"/>
        <v>0</v>
      </c>
    </row>
    <row r="39" spans="2:6">
      <c r="B39" s="11"/>
      <c r="C39" s="20"/>
      <c r="D39" s="20"/>
      <c r="E39" s="20" t="str">
        <f>IF(0&lt;テーブル245[[#This Row],[数量]],1200,"0")</f>
        <v>0</v>
      </c>
      <c r="F39" s="38">
        <f t="shared" si="0"/>
        <v>0</v>
      </c>
    </row>
    <row r="40" spans="2:6">
      <c r="B40" s="11"/>
      <c r="C40" s="20"/>
      <c r="D40" s="20"/>
      <c r="E40" s="20" t="str">
        <f>IF(0&lt;テーブル245[[#This Row],[数量]],1200,"0")</f>
        <v>0</v>
      </c>
      <c r="F40" s="38">
        <f t="shared" si="0"/>
        <v>0</v>
      </c>
    </row>
    <row r="41" spans="2:6">
      <c r="B41" s="11"/>
      <c r="C41" s="20"/>
      <c r="D41" s="20"/>
      <c r="E41" s="20" t="str">
        <f>IF(0&lt;テーブル245[[#This Row],[数量]],1200,"0")</f>
        <v>0</v>
      </c>
      <c r="F41" s="38">
        <f t="shared" si="0"/>
        <v>0</v>
      </c>
    </row>
    <row r="42" spans="2:6">
      <c r="B42" s="11"/>
      <c r="C42" s="20"/>
      <c r="D42" s="20"/>
      <c r="E42" s="20" t="str">
        <f>IF(0&lt;テーブル245[[#This Row],[数量]],1200,"0")</f>
        <v>0</v>
      </c>
      <c r="F42" s="38">
        <f t="shared" si="0"/>
        <v>0</v>
      </c>
    </row>
    <row r="43" spans="2:6">
      <c r="B43" s="11"/>
      <c r="C43" s="20"/>
      <c r="D43" s="20"/>
      <c r="E43" s="20" t="str">
        <f>IF(0&lt;テーブル245[[#This Row],[数量]],1200,"0")</f>
        <v>0</v>
      </c>
      <c r="F43" s="38">
        <f t="shared" si="0"/>
        <v>0</v>
      </c>
    </row>
    <row r="44" spans="2:6">
      <c r="B44" s="11"/>
      <c r="C44" s="20"/>
      <c r="D44" s="20"/>
      <c r="E44" s="20" t="str">
        <f>IF(0&lt;テーブル245[[#This Row],[数量]],1200,"0")</f>
        <v>0</v>
      </c>
      <c r="F44" s="38">
        <f t="shared" si="0"/>
        <v>0</v>
      </c>
    </row>
    <row r="45" spans="2:6">
      <c r="B45" s="11"/>
      <c r="C45" s="20"/>
      <c r="D45" s="20"/>
      <c r="E45" s="20" t="str">
        <f>IF(0&lt;テーブル245[[#This Row],[数量]],1200,"0")</f>
        <v>0</v>
      </c>
      <c r="F45" s="38">
        <f t="shared" si="0"/>
        <v>0</v>
      </c>
    </row>
    <row r="46" spans="2:6" ht="12.75">
      <c r="B46" s="10"/>
      <c r="C46" s="21"/>
      <c r="D46" s="21"/>
      <c r="E46" s="21" t="str">
        <f>IF(0&lt;テーブル245[[#This Row],[数量]],1200,"0")</f>
        <v>0</v>
      </c>
      <c r="F46" s="37">
        <f t="shared" si="0"/>
        <v>0</v>
      </c>
    </row>
    <row r="47" spans="2:6" ht="18" customHeight="1">
      <c r="B47" s="7"/>
      <c r="C47" s="7"/>
      <c r="D47" s="7"/>
      <c r="E47" s="29" t="s">
        <v>25</v>
      </c>
      <c r="F47" s="39">
        <f>SUM(F22:F46)</f>
        <v>50400</v>
      </c>
    </row>
    <row r="48" spans="2:6" ht="12" customHeight="1">
      <c r="B48" s="7"/>
      <c r="C48" s="7"/>
      <c r="D48" s="7"/>
      <c r="E48" s="30" t="s">
        <v>1</v>
      </c>
      <c r="F48" s="40">
        <f>F47-F47/1.08</f>
        <v>3733.3333333333358</v>
      </c>
    </row>
    <row r="49" spans="2:6" ht="15" customHeight="1">
      <c r="B49" s="12" t="s">
        <v>19</v>
      </c>
      <c r="C49" s="12"/>
      <c r="D49" s="12"/>
      <c r="E49" s="12"/>
      <c r="F49" s="12"/>
    </row>
    <row r="50" spans="2:6" s="2" customFormat="1" ht="15" customHeight="1">
      <c r="B50" s="14"/>
      <c r="C50" s="14"/>
      <c r="D50" s="14"/>
      <c r="E50" s="14"/>
      <c r="F50" s="14"/>
    </row>
    <row r="51" spans="2:6" ht="14.25" customHeight="1">
      <c r="B51" s="14"/>
      <c r="C51" s="14"/>
      <c r="D51" s="14"/>
      <c r="E51" s="14"/>
      <c r="F51" s="14"/>
    </row>
    <row r="52" spans="2:6" ht="14.25" customHeight="1">
      <c r="B52" s="14"/>
      <c r="C52" s="14"/>
      <c r="D52" s="14"/>
      <c r="E52" s="14"/>
      <c r="F52" s="14"/>
    </row>
    <row r="53" spans="2:6" ht="14.25" customHeight="1">
      <c r="B53" s="14"/>
      <c r="C53" s="14"/>
      <c r="D53" s="14"/>
      <c r="E53" s="14"/>
      <c r="F53" s="14"/>
    </row>
    <row r="54" spans="2:6" ht="15" customHeight="1">
      <c r="B54" s="14"/>
      <c r="C54" s="14"/>
      <c r="D54" s="14"/>
      <c r="E54" s="14"/>
      <c r="F54" s="14"/>
    </row>
    <row r="55" spans="2:6" ht="14.25" customHeight="1">
      <c r="B55" s="14"/>
      <c r="C55" s="14"/>
      <c r="D55" s="14"/>
      <c r="E55" s="14"/>
      <c r="F55" s="14"/>
    </row>
    <row r="56" spans="2:6" ht="25.5" customHeight="1">
      <c r="B56" s="13"/>
      <c r="C56" s="13"/>
      <c r="D56" s="13"/>
      <c r="E56" s="13"/>
      <c r="F56" s="13"/>
    </row>
    <row r="57" spans="2:6">
      <c r="B57" s="15"/>
      <c r="C57" s="15"/>
      <c r="D57" s="15"/>
      <c r="E57" s="15"/>
      <c r="F57" s="15"/>
    </row>
    <row r="58" spans="2:6">
      <c r="B58" s="15"/>
      <c r="C58" s="15"/>
      <c r="D58" s="15"/>
      <c r="E58" s="15"/>
      <c r="F58" s="15"/>
    </row>
  </sheetData>
  <mergeCells count="13">
    <mergeCell ref="B6:C6"/>
    <mergeCell ref="C11:D11"/>
    <mergeCell ref="C12:D12"/>
    <mergeCell ref="C13:D13"/>
    <mergeCell ref="C14:D14"/>
    <mergeCell ref="C15:D15"/>
    <mergeCell ref="B16:D16"/>
    <mergeCell ref="B49:F49"/>
    <mergeCell ref="B8:C9"/>
    <mergeCell ref="B18:B19"/>
    <mergeCell ref="C18:C19"/>
    <mergeCell ref="D18:D19"/>
    <mergeCell ref="B50:F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58"/>
  <sheetViews>
    <sheetView showZeros="0" workbookViewId="0">
      <selection activeCell="C14" sqref="C14:D14"/>
    </sheetView>
  </sheetViews>
  <sheetFormatPr defaultColWidth="9" defaultRowHeight="12"/>
  <cols>
    <col min="1" max="1" width="2.625" style="1" customWidth="1"/>
    <col min="2" max="2" width="7.625" style="1" customWidth="1"/>
    <col min="3" max="3" width="27" style="1" customWidth="1"/>
    <col min="4" max="4" width="6.25" style="1" customWidth="1"/>
    <col min="5" max="5" width="7.625" style="1" customWidth="1"/>
    <col min="6" max="6" width="27.5" style="1" customWidth="1"/>
    <col min="7" max="16384" width="9" style="1"/>
  </cols>
  <sheetData>
    <row r="1" spans="2:6">
      <c r="B1" s="3"/>
      <c r="C1" s="3"/>
      <c r="D1" s="3"/>
      <c r="E1" s="3"/>
      <c r="F1" s="3"/>
    </row>
    <row r="2" spans="2:6">
      <c r="F2" s="52" t="str">
        <f>納品書!F3</f>
        <v>発行日　　</v>
      </c>
    </row>
    <row r="3" spans="2:6">
      <c r="F3" s="32"/>
    </row>
    <row r="4" spans="2:6" ht="9.9499999999999993" customHeight="1">
      <c r="B4" s="4"/>
      <c r="C4" s="4"/>
      <c r="D4" s="4"/>
    </row>
    <row r="5" spans="2:6" ht="23.1" customHeight="1">
      <c r="B5" s="5" t="s">
        <v>20</v>
      </c>
      <c r="C5" s="5"/>
      <c r="D5" s="4"/>
      <c r="E5" s="27"/>
    </row>
    <row r="6" spans="2:6" ht="18.75">
      <c r="D6" s="22"/>
      <c r="E6" s="22"/>
      <c r="F6" s="33" t="str">
        <f>納品書!F7</f>
        <v>事業者名：</v>
      </c>
    </row>
    <row r="7" spans="2:6">
      <c r="B7" s="41" t="s">
        <v>54</v>
      </c>
      <c r="C7" s="7"/>
      <c r="F7" s="34" t="str">
        <f>納品書!F8</f>
        <v>住所：〒</v>
      </c>
    </row>
    <row r="8" spans="2:6">
      <c r="B8" s="6"/>
      <c r="C8" s="6"/>
      <c r="D8" s="42"/>
      <c r="F8" s="35" t="str">
        <f>納品書!F9</f>
        <v>　　　笠間市</v>
      </c>
    </row>
    <row r="10" spans="2:6">
      <c r="C10" s="1"/>
      <c r="D10" s="1"/>
    </row>
    <row r="11" spans="2:6">
      <c r="B11" s="42" t="s">
        <v>17</v>
      </c>
      <c r="C11" s="16" t="str">
        <f>納品書!C12</f>
        <v>笠間市内高校等通学生向け昼食提供事業　0月分</v>
      </c>
      <c r="D11" s="16"/>
      <c r="F11" s="36"/>
    </row>
    <row r="12" spans="2:6">
      <c r="C12" s="48"/>
      <c r="D12" s="48"/>
      <c r="F12" s="35" t="str">
        <f>納品書!F13</f>
        <v>TEL：</v>
      </c>
    </row>
    <row r="13" spans="2:6">
      <c r="C13" s="1"/>
      <c r="D13" s="1"/>
      <c r="F13" s="35" t="str">
        <f>納品書!F14</f>
        <v>責任者：</v>
      </c>
    </row>
    <row r="14" spans="2:6" ht="9.9499999999999993" customHeight="1">
      <c r="C14" s="1"/>
      <c r="D14" s="1"/>
      <c r="F14" s="35" t="str">
        <f>納品書!F15</f>
        <v>担当者：</v>
      </c>
    </row>
    <row r="15" spans="2:6">
      <c r="B15" s="1" t="s">
        <v>46</v>
      </c>
      <c r="C15" s="1"/>
      <c r="D15" s="1"/>
    </row>
    <row r="17" spans="2:6" ht="14.25" customHeight="1">
      <c r="B17" s="1" t="s">
        <v>8</v>
      </c>
      <c r="C17" s="19">
        <f>F46</f>
        <v>0</v>
      </c>
      <c r="D17" s="26" t="s">
        <v>0</v>
      </c>
    </row>
    <row r="18" spans="2:6">
      <c r="B18" s="8"/>
      <c r="C18" s="18"/>
      <c r="D18" s="25"/>
    </row>
    <row r="19" spans="2:6" ht="12.75"/>
    <row r="20" spans="2:6" ht="15" customHeight="1">
      <c r="B20" s="9" t="s">
        <v>28</v>
      </c>
      <c r="C20" s="9" t="s">
        <v>4</v>
      </c>
      <c r="D20" s="9" t="s">
        <v>11</v>
      </c>
      <c r="E20" s="9" t="s">
        <v>7</v>
      </c>
      <c r="F20" s="9" t="s">
        <v>8</v>
      </c>
    </row>
    <row r="21" spans="2:6">
      <c r="B21" s="11">
        <f>納品書!B22</f>
        <v>0</v>
      </c>
      <c r="C21" s="20">
        <f>納品書!C22</f>
        <v>0</v>
      </c>
      <c r="D21" s="20">
        <f>納品書!D22</f>
        <v>0</v>
      </c>
      <c r="E21" s="49" t="str">
        <f>納品書!E22</f>
        <v>0</v>
      </c>
      <c r="F21" s="38">
        <f>納品書!F22</f>
        <v>0</v>
      </c>
    </row>
    <row r="22" spans="2:6">
      <c r="B22" s="11">
        <f>納品書!B23</f>
        <v>0</v>
      </c>
      <c r="C22" s="20">
        <f>納品書!C23</f>
        <v>0</v>
      </c>
      <c r="D22" s="20">
        <f>納品書!D23</f>
        <v>0</v>
      </c>
      <c r="E22" s="49" t="str">
        <f>納品書!E23</f>
        <v>0</v>
      </c>
      <c r="F22" s="38">
        <f>納品書!F23</f>
        <v>0</v>
      </c>
    </row>
    <row r="23" spans="2:6">
      <c r="B23" s="11">
        <f>納品書!B24</f>
        <v>0</v>
      </c>
      <c r="C23" s="20">
        <f>納品書!C24</f>
        <v>0</v>
      </c>
      <c r="D23" s="20">
        <f>納品書!D24</f>
        <v>0</v>
      </c>
      <c r="E23" s="49" t="str">
        <f>納品書!E24</f>
        <v>0</v>
      </c>
      <c r="F23" s="38">
        <f>納品書!F24</f>
        <v>0</v>
      </c>
    </row>
    <row r="24" spans="2:6">
      <c r="B24" s="11">
        <f>納品書!B25</f>
        <v>0</v>
      </c>
      <c r="C24" s="20">
        <f>納品書!C25</f>
        <v>0</v>
      </c>
      <c r="D24" s="20">
        <f>納品書!D25</f>
        <v>0</v>
      </c>
      <c r="E24" s="49" t="str">
        <f>納品書!E25</f>
        <v>0</v>
      </c>
      <c r="F24" s="38">
        <f>納品書!F25</f>
        <v>0</v>
      </c>
    </row>
    <row r="25" spans="2:6">
      <c r="B25" s="11">
        <f>納品書!B26</f>
        <v>0</v>
      </c>
      <c r="C25" s="20">
        <f>納品書!C26</f>
        <v>0</v>
      </c>
      <c r="D25" s="20">
        <f>納品書!D26</f>
        <v>0</v>
      </c>
      <c r="E25" s="49" t="str">
        <f>納品書!E26</f>
        <v>0</v>
      </c>
      <c r="F25" s="38">
        <f>納品書!F26</f>
        <v>0</v>
      </c>
    </row>
    <row r="26" spans="2:6">
      <c r="B26" s="11">
        <f>納品書!B27</f>
        <v>0</v>
      </c>
      <c r="C26" s="20">
        <f>納品書!C27</f>
        <v>0</v>
      </c>
      <c r="D26" s="20">
        <f>納品書!D27</f>
        <v>0</v>
      </c>
      <c r="E26" s="49" t="str">
        <f>納品書!E27</f>
        <v>0</v>
      </c>
      <c r="F26" s="38">
        <f>納品書!F27</f>
        <v>0</v>
      </c>
    </row>
    <row r="27" spans="2:6">
      <c r="B27" s="11">
        <f>納品書!B28</f>
        <v>0</v>
      </c>
      <c r="C27" s="20">
        <f>納品書!C28</f>
        <v>0</v>
      </c>
      <c r="D27" s="20">
        <f>納品書!D28</f>
        <v>0</v>
      </c>
      <c r="E27" s="49" t="str">
        <f>納品書!E28</f>
        <v>0</v>
      </c>
      <c r="F27" s="38">
        <f>納品書!F28</f>
        <v>0</v>
      </c>
    </row>
    <row r="28" spans="2:6">
      <c r="B28" s="11">
        <f>納品書!B29</f>
        <v>0</v>
      </c>
      <c r="C28" s="20">
        <f>納品書!C29</f>
        <v>0</v>
      </c>
      <c r="D28" s="20">
        <f>納品書!D29</f>
        <v>0</v>
      </c>
      <c r="E28" s="49" t="str">
        <f>納品書!E29</f>
        <v>0</v>
      </c>
      <c r="F28" s="38">
        <f>納品書!F29</f>
        <v>0</v>
      </c>
    </row>
    <row r="29" spans="2:6">
      <c r="B29" s="11">
        <f>納品書!B30</f>
        <v>0</v>
      </c>
      <c r="C29" s="20">
        <f>納品書!C30</f>
        <v>0</v>
      </c>
      <c r="D29" s="20">
        <f>納品書!D30</f>
        <v>0</v>
      </c>
      <c r="E29" s="49" t="str">
        <f>納品書!E30</f>
        <v>0</v>
      </c>
      <c r="F29" s="38">
        <f>納品書!F30</f>
        <v>0</v>
      </c>
    </row>
    <row r="30" spans="2:6">
      <c r="B30" s="11">
        <f>納品書!B31</f>
        <v>0</v>
      </c>
      <c r="C30" s="20">
        <f>納品書!C31</f>
        <v>0</v>
      </c>
      <c r="D30" s="20">
        <f>納品書!D31</f>
        <v>0</v>
      </c>
      <c r="E30" s="49" t="str">
        <f>納品書!E31</f>
        <v>0</v>
      </c>
      <c r="F30" s="38">
        <f>納品書!F31</f>
        <v>0</v>
      </c>
    </row>
    <row r="31" spans="2:6">
      <c r="B31" s="11">
        <f>納品書!B32</f>
        <v>0</v>
      </c>
      <c r="C31" s="20">
        <f>納品書!C32</f>
        <v>0</v>
      </c>
      <c r="D31" s="20">
        <f>納品書!D32</f>
        <v>0</v>
      </c>
      <c r="E31" s="49" t="str">
        <f>納品書!E32</f>
        <v>0</v>
      </c>
      <c r="F31" s="38">
        <f>納品書!F32</f>
        <v>0</v>
      </c>
    </row>
    <row r="32" spans="2:6">
      <c r="B32" s="11">
        <f>納品書!B33</f>
        <v>0</v>
      </c>
      <c r="C32" s="20">
        <f>納品書!C33</f>
        <v>0</v>
      </c>
      <c r="D32" s="20">
        <f>納品書!D33</f>
        <v>0</v>
      </c>
      <c r="E32" s="49" t="str">
        <f>納品書!E33</f>
        <v>0</v>
      </c>
      <c r="F32" s="38">
        <f>納品書!F33</f>
        <v>0</v>
      </c>
    </row>
    <row r="33" spans="2:6">
      <c r="B33" s="11">
        <f>納品書!B34</f>
        <v>0</v>
      </c>
      <c r="C33" s="20">
        <f>納品書!C34</f>
        <v>0</v>
      </c>
      <c r="D33" s="20">
        <f>納品書!D34</f>
        <v>0</v>
      </c>
      <c r="E33" s="49" t="str">
        <f>納品書!E34</f>
        <v>0</v>
      </c>
      <c r="F33" s="38">
        <f>納品書!F34</f>
        <v>0</v>
      </c>
    </row>
    <row r="34" spans="2:6">
      <c r="B34" s="11">
        <f>納品書!B35</f>
        <v>0</v>
      </c>
      <c r="C34" s="20">
        <f>納品書!C35</f>
        <v>0</v>
      </c>
      <c r="D34" s="20">
        <f>納品書!D35</f>
        <v>0</v>
      </c>
      <c r="E34" s="49" t="str">
        <f>納品書!E35</f>
        <v>0</v>
      </c>
      <c r="F34" s="38">
        <f>納品書!F35</f>
        <v>0</v>
      </c>
    </row>
    <row r="35" spans="2:6">
      <c r="B35" s="11">
        <f>納品書!B36</f>
        <v>0</v>
      </c>
      <c r="C35" s="20">
        <f>納品書!C36</f>
        <v>0</v>
      </c>
      <c r="D35" s="20">
        <f>納品書!D36</f>
        <v>0</v>
      </c>
      <c r="E35" s="49" t="str">
        <f>納品書!E36</f>
        <v>0</v>
      </c>
      <c r="F35" s="38">
        <f>納品書!F36</f>
        <v>0</v>
      </c>
    </row>
    <row r="36" spans="2:6">
      <c r="B36" s="11">
        <f>納品書!B37</f>
        <v>0</v>
      </c>
      <c r="C36" s="20">
        <f>納品書!C37</f>
        <v>0</v>
      </c>
      <c r="D36" s="20">
        <f>納品書!D37</f>
        <v>0</v>
      </c>
      <c r="E36" s="49" t="str">
        <f>納品書!E37</f>
        <v>0</v>
      </c>
      <c r="F36" s="38">
        <f>納品書!F37</f>
        <v>0</v>
      </c>
    </row>
    <row r="37" spans="2:6">
      <c r="B37" s="11">
        <f>納品書!B38</f>
        <v>0</v>
      </c>
      <c r="C37" s="20">
        <f>納品書!C38</f>
        <v>0</v>
      </c>
      <c r="D37" s="20">
        <f>納品書!D38</f>
        <v>0</v>
      </c>
      <c r="E37" s="49" t="str">
        <f>納品書!E38</f>
        <v>0</v>
      </c>
      <c r="F37" s="38">
        <f>納品書!F38</f>
        <v>0</v>
      </c>
    </row>
    <row r="38" spans="2:6">
      <c r="B38" s="11">
        <f>納品書!B39</f>
        <v>0</v>
      </c>
      <c r="C38" s="20">
        <f>納品書!C39</f>
        <v>0</v>
      </c>
      <c r="D38" s="20">
        <f>納品書!D39</f>
        <v>0</v>
      </c>
      <c r="E38" s="49" t="str">
        <f>納品書!E39</f>
        <v>0</v>
      </c>
      <c r="F38" s="38">
        <f>納品書!F39</f>
        <v>0</v>
      </c>
    </row>
    <row r="39" spans="2:6">
      <c r="B39" s="11">
        <f>納品書!B40</f>
        <v>0</v>
      </c>
      <c r="C39" s="20">
        <f>納品書!C40</f>
        <v>0</v>
      </c>
      <c r="D39" s="20">
        <f>納品書!D40</f>
        <v>0</v>
      </c>
      <c r="E39" s="49" t="str">
        <f>納品書!E40</f>
        <v>0</v>
      </c>
      <c r="F39" s="38">
        <f>納品書!F40</f>
        <v>0</v>
      </c>
    </row>
    <row r="40" spans="2:6">
      <c r="B40" s="11">
        <f>納品書!B41</f>
        <v>0</v>
      </c>
      <c r="C40" s="20">
        <f>納品書!C41</f>
        <v>0</v>
      </c>
      <c r="D40" s="20">
        <f>納品書!D41</f>
        <v>0</v>
      </c>
      <c r="E40" s="49" t="str">
        <f>納品書!E41</f>
        <v>0</v>
      </c>
      <c r="F40" s="38">
        <f>納品書!F41</f>
        <v>0</v>
      </c>
    </row>
    <row r="41" spans="2:6">
      <c r="B41" s="11">
        <f>納品書!B42</f>
        <v>0</v>
      </c>
      <c r="C41" s="20">
        <f>納品書!C42</f>
        <v>0</v>
      </c>
      <c r="D41" s="20">
        <f>納品書!D42</f>
        <v>0</v>
      </c>
      <c r="E41" s="49" t="str">
        <f>納品書!E42</f>
        <v>0</v>
      </c>
      <c r="F41" s="38">
        <f>納品書!F42</f>
        <v>0</v>
      </c>
    </row>
    <row r="42" spans="2:6">
      <c r="B42" s="11">
        <f>納品書!B43</f>
        <v>0</v>
      </c>
      <c r="C42" s="20">
        <f>納品書!C43</f>
        <v>0</v>
      </c>
      <c r="D42" s="20">
        <f>納品書!D43</f>
        <v>0</v>
      </c>
      <c r="E42" s="49" t="str">
        <f>納品書!E43</f>
        <v>0</v>
      </c>
      <c r="F42" s="38">
        <f>納品書!F43</f>
        <v>0</v>
      </c>
    </row>
    <row r="43" spans="2:6">
      <c r="B43" s="11">
        <f>納品書!B44</f>
        <v>0</v>
      </c>
      <c r="C43" s="20">
        <f>納品書!C44</f>
        <v>0</v>
      </c>
      <c r="D43" s="20">
        <f>納品書!D44</f>
        <v>0</v>
      </c>
      <c r="E43" s="49" t="str">
        <f>納品書!E44</f>
        <v>0</v>
      </c>
      <c r="F43" s="38">
        <f>納品書!F44</f>
        <v>0</v>
      </c>
    </row>
    <row r="44" spans="2:6">
      <c r="B44" s="11">
        <f>納品書!B45</f>
        <v>0</v>
      </c>
      <c r="C44" s="20">
        <f>納品書!C45</f>
        <v>0</v>
      </c>
      <c r="D44" s="20">
        <f>納品書!D45</f>
        <v>0</v>
      </c>
      <c r="E44" s="49" t="str">
        <f>納品書!E45</f>
        <v>0</v>
      </c>
      <c r="F44" s="38">
        <f>納品書!F45</f>
        <v>0</v>
      </c>
    </row>
    <row r="45" spans="2:6" ht="12.75">
      <c r="B45" s="10">
        <f>納品書!B46</f>
        <v>0</v>
      </c>
      <c r="C45" s="21">
        <f>納品書!C46</f>
        <v>0</v>
      </c>
      <c r="D45" s="21">
        <f>納品書!D46</f>
        <v>0</v>
      </c>
      <c r="E45" s="50" t="str">
        <f>納品書!E46</f>
        <v>0</v>
      </c>
      <c r="F45" s="37">
        <f>納品書!F46</f>
        <v>0</v>
      </c>
    </row>
    <row r="46" spans="2:6">
      <c r="B46" s="7"/>
      <c r="C46" s="7"/>
      <c r="D46" s="7"/>
      <c r="E46" s="29" t="s">
        <v>25</v>
      </c>
      <c r="F46" s="39">
        <f>SUM(F21:F45)</f>
        <v>0</v>
      </c>
    </row>
    <row r="47" spans="2:6" ht="12" customHeight="1">
      <c r="B47" s="7"/>
      <c r="C47" s="7"/>
      <c r="D47" s="7"/>
      <c r="E47" s="51" t="s">
        <v>1</v>
      </c>
      <c r="F47" s="40">
        <f>F46-F46/1.08</f>
        <v>0</v>
      </c>
    </row>
    <row r="48" spans="2:6" ht="15" customHeight="1">
      <c r="B48" s="12" t="s">
        <v>31</v>
      </c>
      <c r="C48" s="12"/>
      <c r="D48" s="12"/>
      <c r="E48" s="12"/>
      <c r="F48" s="12"/>
    </row>
    <row r="49" spans="2:6" s="2" customFormat="1" ht="15" customHeight="1">
      <c r="B49" s="43"/>
      <c r="C49" s="45"/>
      <c r="D49" s="45"/>
      <c r="E49" s="45"/>
      <c r="F49" s="45"/>
    </row>
    <row r="50" spans="2:6">
      <c r="B50" s="45"/>
      <c r="C50" s="45"/>
      <c r="D50" s="45"/>
      <c r="E50" s="45"/>
      <c r="F50" s="45"/>
    </row>
    <row r="51" spans="2:6">
      <c r="B51" s="45"/>
      <c r="C51" s="45"/>
      <c r="D51" s="45"/>
      <c r="E51" s="45"/>
      <c r="F51" s="45"/>
    </row>
    <row r="52" spans="2:6">
      <c r="B52" s="44"/>
      <c r="C52" s="44"/>
      <c r="D52" s="44"/>
      <c r="E52" s="44"/>
      <c r="F52" s="44"/>
    </row>
    <row r="53" spans="2:6" ht="14.25" customHeight="1">
      <c r="B53" s="47"/>
      <c r="C53" s="47"/>
      <c r="D53" s="47"/>
      <c r="E53" s="47"/>
      <c r="F53" s="47"/>
    </row>
    <row r="54" spans="2:6" ht="15" customHeight="1">
      <c r="B54" s="47"/>
      <c r="C54" s="47"/>
      <c r="D54" s="47"/>
      <c r="E54" s="47"/>
      <c r="F54" s="47"/>
    </row>
    <row r="55" spans="2:6" ht="14.25" customHeight="1">
      <c r="B55" s="47"/>
      <c r="C55" s="47"/>
      <c r="D55" s="47"/>
      <c r="E55" s="47"/>
      <c r="F55" s="47"/>
    </row>
    <row r="56" spans="2:6" ht="14.25" customHeight="1">
      <c r="B56" s="46"/>
      <c r="C56" s="46"/>
      <c r="D56" s="46"/>
      <c r="E56" s="46"/>
      <c r="F56" s="46"/>
    </row>
    <row r="57" spans="2:6">
      <c r="B57" s="15"/>
      <c r="C57" s="15"/>
      <c r="D57" s="15"/>
      <c r="E57" s="15"/>
      <c r="F57" s="15"/>
    </row>
    <row r="58" spans="2:6">
      <c r="B58" s="15"/>
      <c r="C58" s="15"/>
      <c r="D58" s="15"/>
      <c r="E58" s="15"/>
      <c r="F58" s="15"/>
    </row>
  </sheetData>
  <mergeCells count="14">
    <mergeCell ref="B5:C5"/>
    <mergeCell ref="C10:D10"/>
    <mergeCell ref="C11:D11"/>
    <mergeCell ref="C12:D12"/>
    <mergeCell ref="C13:D13"/>
    <mergeCell ref="C14:D14"/>
    <mergeCell ref="B15:D15"/>
    <mergeCell ref="B48:F48"/>
    <mergeCell ref="B7:C8"/>
    <mergeCell ref="B17:B18"/>
    <mergeCell ref="C17:C18"/>
    <mergeCell ref="D17:D18"/>
    <mergeCell ref="B49:F52"/>
    <mergeCell ref="B53:F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F58"/>
  <sheetViews>
    <sheetView showZeros="0" zoomScale="70" zoomScaleNormal="70" workbookViewId="0"/>
  </sheetViews>
  <sheetFormatPr defaultColWidth="9" defaultRowHeight="12"/>
  <cols>
    <col min="1" max="1" width="2.625" style="1" customWidth="1"/>
    <col min="2" max="2" width="7.625" style="1" customWidth="1"/>
    <col min="3" max="3" width="27" style="1" customWidth="1"/>
    <col min="4" max="4" width="6.25" style="1" customWidth="1"/>
    <col min="5" max="5" width="7.625" style="1" customWidth="1"/>
    <col min="6" max="6" width="27.5" style="1" customWidth="1"/>
    <col min="7" max="16384" width="9" style="1"/>
  </cols>
  <sheetData>
    <row r="1" spans="2:6">
      <c r="B1" s="3"/>
      <c r="C1" s="3"/>
      <c r="D1" s="3"/>
      <c r="E1" s="3"/>
      <c r="F1" s="3"/>
    </row>
    <row r="2" spans="2:6">
      <c r="F2" s="52" t="str">
        <f>納品書!F3</f>
        <v>発行日　　</v>
      </c>
    </row>
    <row r="3" spans="2:6">
      <c r="F3" s="32"/>
    </row>
    <row r="4" spans="2:6" ht="9.9499999999999993" customHeight="1">
      <c r="B4" s="4"/>
      <c r="C4" s="4"/>
      <c r="D4" s="4"/>
    </row>
    <row r="5" spans="2:6" ht="23.1" customHeight="1">
      <c r="B5" s="5" t="s">
        <v>20</v>
      </c>
      <c r="C5" s="5"/>
      <c r="D5" s="4"/>
      <c r="E5" s="27"/>
    </row>
    <row r="6" spans="2:6" ht="18.75">
      <c r="D6" s="22"/>
      <c r="E6" s="22"/>
      <c r="F6" s="33" t="str">
        <f>納品書!F7</f>
        <v>事業者名：</v>
      </c>
    </row>
    <row r="7" spans="2:6">
      <c r="B7" s="7" t="s">
        <v>9</v>
      </c>
      <c r="C7" s="7"/>
      <c r="F7" s="34" t="str">
        <f>納品書!F8</f>
        <v>住所：〒</v>
      </c>
    </row>
    <row r="8" spans="2:6">
      <c r="B8" s="6"/>
      <c r="C8" s="6"/>
      <c r="D8" s="42"/>
      <c r="F8" s="35" t="str">
        <f>納品書!F9</f>
        <v>　　　笠間市</v>
      </c>
    </row>
    <row r="10" spans="2:6">
      <c r="C10" s="1"/>
      <c r="D10" s="1"/>
    </row>
    <row r="11" spans="2:6">
      <c r="B11" s="42" t="s">
        <v>17</v>
      </c>
      <c r="C11" s="16" t="str">
        <f>納品書!C12</f>
        <v>笠間市内高校等通学生向け昼食提供事業　0月分</v>
      </c>
      <c r="D11" s="16"/>
      <c r="F11" s="36"/>
    </row>
    <row r="12" spans="2:6">
      <c r="C12" s="48"/>
      <c r="D12" s="48"/>
      <c r="F12" s="35" t="str">
        <f>納品書!F13</f>
        <v>TEL：</v>
      </c>
    </row>
    <row r="13" spans="2:6">
      <c r="C13" s="1"/>
      <c r="D13" s="1"/>
      <c r="F13" s="35" t="str">
        <f>納品書!F14</f>
        <v>責任者：</v>
      </c>
    </row>
    <row r="14" spans="2:6" ht="9.9499999999999993" customHeight="1">
      <c r="C14" s="1"/>
      <c r="D14" s="1"/>
      <c r="F14" s="35" t="str">
        <f>納品書!F15</f>
        <v>担当者：</v>
      </c>
    </row>
    <row r="15" spans="2:6">
      <c r="B15" s="1" t="s">
        <v>46</v>
      </c>
      <c r="C15" s="1"/>
      <c r="D15" s="1"/>
    </row>
    <row r="17" spans="2:6" ht="14.25" customHeight="1">
      <c r="B17" s="1" t="s">
        <v>8</v>
      </c>
      <c r="C17" s="19">
        <f>F46</f>
        <v>50400</v>
      </c>
      <c r="D17" s="26" t="s">
        <v>0</v>
      </c>
    </row>
    <row r="18" spans="2:6">
      <c r="B18" s="8"/>
      <c r="C18" s="18"/>
      <c r="D18" s="25"/>
    </row>
    <row r="19" spans="2:6" ht="12.75"/>
    <row r="20" spans="2:6" ht="15" customHeight="1">
      <c r="B20" s="9" t="s">
        <v>28</v>
      </c>
      <c r="C20" s="9" t="s">
        <v>4</v>
      </c>
      <c r="D20" s="9" t="s">
        <v>11</v>
      </c>
      <c r="E20" s="9" t="s">
        <v>7</v>
      </c>
      <c r="F20" s="9" t="s">
        <v>8</v>
      </c>
    </row>
    <row r="21" spans="2:6">
      <c r="B21" s="11">
        <v>45931</v>
      </c>
      <c r="C21" s="20" t="s">
        <v>43</v>
      </c>
      <c r="D21" s="20">
        <v>12</v>
      </c>
      <c r="E21" s="49">
        <v>1200</v>
      </c>
      <c r="F21" s="38">
        <f>テーブル3[[#This Row],[単価]]*テーブル3[[#This Row],[数量]]</f>
        <v>14400</v>
      </c>
    </row>
    <row r="22" spans="2:6">
      <c r="B22" s="11">
        <v>45960</v>
      </c>
      <c r="C22" s="20" t="s">
        <v>41</v>
      </c>
      <c r="D22" s="20">
        <v>30</v>
      </c>
      <c r="E22" s="49">
        <v>1200</v>
      </c>
      <c r="F22" s="38">
        <f>テーブル3[[#This Row],[単価]]*テーブル3[[#This Row],[数量]]</f>
        <v>36000</v>
      </c>
    </row>
    <row r="23" spans="2:6">
      <c r="B23" s="11"/>
      <c r="C23" s="20">
        <f>納品書!C24</f>
        <v>0</v>
      </c>
      <c r="D23" s="20">
        <f>納品書!D24</f>
        <v>0</v>
      </c>
      <c r="E23" s="49">
        <f>納品書!E221202</f>
        <v>0</v>
      </c>
      <c r="F23" s="38">
        <f>テーブル3[[#This Row],[単価]]*テーブル3[[#This Row],[数量]]</f>
        <v>0</v>
      </c>
    </row>
    <row r="24" spans="2:6">
      <c r="B24" s="11"/>
      <c r="C24" s="20">
        <f>納品書!C25</f>
        <v>0</v>
      </c>
      <c r="D24" s="20">
        <f>納品書!D25</f>
        <v>0</v>
      </c>
      <c r="E24" s="49">
        <f>納品書!E221203</f>
        <v>0</v>
      </c>
      <c r="F24" s="38">
        <f>テーブル3[[#This Row],[単価]]*テーブル3[[#This Row],[数量]]</f>
        <v>0</v>
      </c>
    </row>
    <row r="25" spans="2:6">
      <c r="B25" s="11"/>
      <c r="C25" s="20">
        <f>納品書!C26</f>
        <v>0</v>
      </c>
      <c r="D25" s="20">
        <f>納品書!D26</f>
        <v>0</v>
      </c>
      <c r="E25" s="49">
        <f>納品書!E221204</f>
        <v>0</v>
      </c>
      <c r="F25" s="38">
        <f>テーブル3[[#This Row],[単価]]*テーブル3[[#This Row],[数量]]</f>
        <v>0</v>
      </c>
    </row>
    <row r="26" spans="2:6">
      <c r="B26" s="11"/>
      <c r="C26" s="20">
        <f>納品書!C27</f>
        <v>0</v>
      </c>
      <c r="D26" s="20">
        <f>納品書!D27</f>
        <v>0</v>
      </c>
      <c r="E26" s="49">
        <f>納品書!E221205</f>
        <v>0</v>
      </c>
      <c r="F26" s="38">
        <f>テーブル3[[#This Row],[単価]]*テーブル3[[#This Row],[数量]]</f>
        <v>0</v>
      </c>
    </row>
    <row r="27" spans="2:6">
      <c r="B27" s="11"/>
      <c r="C27" s="20">
        <f>納品書!C28</f>
        <v>0</v>
      </c>
      <c r="D27" s="20">
        <f>納品書!D28</f>
        <v>0</v>
      </c>
      <c r="E27" s="49">
        <f>納品書!E221206</f>
        <v>0</v>
      </c>
      <c r="F27" s="38">
        <f>テーブル3[[#This Row],[単価]]*テーブル3[[#This Row],[数量]]</f>
        <v>0</v>
      </c>
    </row>
    <row r="28" spans="2:6">
      <c r="B28" s="11"/>
      <c r="C28" s="20">
        <f>納品書!C29</f>
        <v>0</v>
      </c>
      <c r="D28" s="20">
        <f>納品書!D29</f>
        <v>0</v>
      </c>
      <c r="E28" s="49">
        <f>納品書!E221207</f>
        <v>0</v>
      </c>
      <c r="F28" s="38">
        <f>テーブル3[[#This Row],[単価]]*テーブル3[[#This Row],[数量]]</f>
        <v>0</v>
      </c>
    </row>
    <row r="29" spans="2:6">
      <c r="B29" s="11"/>
      <c r="C29" s="20">
        <f>納品書!C30</f>
        <v>0</v>
      </c>
      <c r="D29" s="20">
        <f>納品書!D30</f>
        <v>0</v>
      </c>
      <c r="E29" s="49">
        <f>納品書!E221208</f>
        <v>0</v>
      </c>
      <c r="F29" s="38">
        <f>テーブル3[[#This Row],[単価]]*テーブル3[[#This Row],[数量]]</f>
        <v>0</v>
      </c>
    </row>
    <row r="30" spans="2:6">
      <c r="B30" s="11"/>
      <c r="C30" s="20">
        <f>納品書!C31</f>
        <v>0</v>
      </c>
      <c r="D30" s="20">
        <f>納品書!D31</f>
        <v>0</v>
      </c>
      <c r="E30" s="49">
        <f>納品書!E221209</f>
        <v>0</v>
      </c>
      <c r="F30" s="38">
        <f>テーブル3[[#This Row],[単価]]*テーブル3[[#This Row],[数量]]</f>
        <v>0</v>
      </c>
    </row>
    <row r="31" spans="2:6">
      <c r="B31" s="11"/>
      <c r="C31" s="20">
        <f>納品書!C32</f>
        <v>0</v>
      </c>
      <c r="D31" s="20">
        <f>納品書!D32</f>
        <v>0</v>
      </c>
      <c r="E31" s="49">
        <f>納品書!E221210</f>
        <v>0</v>
      </c>
      <c r="F31" s="38">
        <f>テーブル3[[#This Row],[単価]]*テーブル3[[#This Row],[数量]]</f>
        <v>0</v>
      </c>
    </row>
    <row r="32" spans="2:6">
      <c r="B32" s="11"/>
      <c r="C32" s="20">
        <f>納品書!C33</f>
        <v>0</v>
      </c>
      <c r="D32" s="20">
        <f>納品書!D33</f>
        <v>0</v>
      </c>
      <c r="E32" s="49">
        <f>納品書!E221211</f>
        <v>0</v>
      </c>
      <c r="F32" s="38">
        <f>テーブル3[[#This Row],[単価]]*テーブル3[[#This Row],[数量]]</f>
        <v>0</v>
      </c>
    </row>
    <row r="33" spans="2:6">
      <c r="B33" s="11"/>
      <c r="C33" s="20">
        <f>納品書!C34</f>
        <v>0</v>
      </c>
      <c r="D33" s="20">
        <f>納品書!D34</f>
        <v>0</v>
      </c>
      <c r="E33" s="49">
        <f>納品書!E221212</f>
        <v>0</v>
      </c>
      <c r="F33" s="38">
        <f>テーブル3[[#This Row],[単価]]*テーブル3[[#This Row],[数量]]</f>
        <v>0</v>
      </c>
    </row>
    <row r="34" spans="2:6">
      <c r="B34" s="11"/>
      <c r="C34" s="20">
        <f>納品書!C35</f>
        <v>0</v>
      </c>
      <c r="D34" s="20">
        <f>納品書!D35</f>
        <v>0</v>
      </c>
      <c r="E34" s="49">
        <f>納品書!E221213</f>
        <v>0</v>
      </c>
      <c r="F34" s="38">
        <f>テーブル3[[#This Row],[単価]]*テーブル3[[#This Row],[数量]]</f>
        <v>0</v>
      </c>
    </row>
    <row r="35" spans="2:6">
      <c r="B35" s="11"/>
      <c r="C35" s="20">
        <f>納品書!C36</f>
        <v>0</v>
      </c>
      <c r="D35" s="20">
        <f>納品書!D36</f>
        <v>0</v>
      </c>
      <c r="E35" s="49">
        <f>納品書!E221214</f>
        <v>0</v>
      </c>
      <c r="F35" s="38">
        <f>テーブル3[[#This Row],[単価]]*テーブル3[[#This Row],[数量]]</f>
        <v>0</v>
      </c>
    </row>
    <row r="36" spans="2:6">
      <c r="B36" s="11"/>
      <c r="C36" s="20">
        <f>納品書!C37</f>
        <v>0</v>
      </c>
      <c r="D36" s="20">
        <f>納品書!D37</f>
        <v>0</v>
      </c>
      <c r="E36" s="49">
        <f>納品書!E221215</f>
        <v>0</v>
      </c>
      <c r="F36" s="38">
        <f>テーブル3[[#This Row],[単価]]*テーブル3[[#This Row],[数量]]</f>
        <v>0</v>
      </c>
    </row>
    <row r="37" spans="2:6">
      <c r="B37" s="11"/>
      <c r="C37" s="20">
        <f>納品書!C38</f>
        <v>0</v>
      </c>
      <c r="D37" s="20">
        <f>納品書!D38</f>
        <v>0</v>
      </c>
      <c r="E37" s="49">
        <f>納品書!E221216</f>
        <v>0</v>
      </c>
      <c r="F37" s="38">
        <f>テーブル3[[#This Row],[単価]]*テーブル3[[#This Row],[数量]]</f>
        <v>0</v>
      </c>
    </row>
    <row r="38" spans="2:6">
      <c r="B38" s="11"/>
      <c r="C38" s="20">
        <f>納品書!C39</f>
        <v>0</v>
      </c>
      <c r="D38" s="20">
        <f>納品書!D39</f>
        <v>0</v>
      </c>
      <c r="E38" s="49">
        <f>納品書!E221217</f>
        <v>0</v>
      </c>
      <c r="F38" s="38">
        <f>テーブル3[[#This Row],[単価]]*テーブル3[[#This Row],[数量]]</f>
        <v>0</v>
      </c>
    </row>
    <row r="39" spans="2:6">
      <c r="B39" s="11"/>
      <c r="C39" s="20">
        <f>納品書!C40</f>
        <v>0</v>
      </c>
      <c r="D39" s="20">
        <f>納品書!D40</f>
        <v>0</v>
      </c>
      <c r="E39" s="49">
        <f>納品書!E221218</f>
        <v>0</v>
      </c>
      <c r="F39" s="38">
        <f>テーブル3[[#This Row],[単価]]*テーブル3[[#This Row],[数量]]</f>
        <v>0</v>
      </c>
    </row>
    <row r="40" spans="2:6">
      <c r="B40" s="11"/>
      <c r="C40" s="20">
        <f>納品書!C41</f>
        <v>0</v>
      </c>
      <c r="D40" s="20">
        <f>納品書!D41</f>
        <v>0</v>
      </c>
      <c r="E40" s="49">
        <f>納品書!E221219</f>
        <v>0</v>
      </c>
      <c r="F40" s="38">
        <f>テーブル3[[#This Row],[単価]]*テーブル3[[#This Row],[数量]]</f>
        <v>0</v>
      </c>
    </row>
    <row r="41" spans="2:6">
      <c r="B41" s="11"/>
      <c r="C41" s="20">
        <f>納品書!C42</f>
        <v>0</v>
      </c>
      <c r="D41" s="20">
        <f>納品書!D42</f>
        <v>0</v>
      </c>
      <c r="E41" s="49">
        <f>納品書!E221220</f>
        <v>0</v>
      </c>
      <c r="F41" s="38">
        <f>テーブル3[[#This Row],[単価]]*テーブル3[[#This Row],[数量]]</f>
        <v>0</v>
      </c>
    </row>
    <row r="42" spans="2:6">
      <c r="B42" s="11"/>
      <c r="C42" s="20">
        <f>納品書!C43</f>
        <v>0</v>
      </c>
      <c r="D42" s="20">
        <f>納品書!D43</f>
        <v>0</v>
      </c>
      <c r="E42" s="49">
        <f>納品書!E221221</f>
        <v>0</v>
      </c>
      <c r="F42" s="38">
        <f>テーブル3[[#This Row],[単価]]*テーブル3[[#This Row],[数量]]</f>
        <v>0</v>
      </c>
    </row>
    <row r="43" spans="2:6">
      <c r="B43" s="11"/>
      <c r="C43" s="20">
        <f>納品書!C44</f>
        <v>0</v>
      </c>
      <c r="D43" s="20">
        <f>納品書!D44</f>
        <v>0</v>
      </c>
      <c r="E43" s="49">
        <f>納品書!E221222</f>
        <v>0</v>
      </c>
      <c r="F43" s="38">
        <f>テーブル3[[#This Row],[単価]]*テーブル3[[#This Row],[数量]]</f>
        <v>0</v>
      </c>
    </row>
    <row r="44" spans="2:6">
      <c r="B44" s="11"/>
      <c r="C44" s="20">
        <f>納品書!C45</f>
        <v>0</v>
      </c>
      <c r="D44" s="20">
        <f>納品書!D45</f>
        <v>0</v>
      </c>
      <c r="E44" s="49">
        <f>納品書!E221223</f>
        <v>0</v>
      </c>
      <c r="F44" s="38">
        <f>テーブル3[[#This Row],[単価]]*テーブル3[[#This Row],[数量]]</f>
        <v>0</v>
      </c>
    </row>
    <row r="45" spans="2:6" ht="12.75">
      <c r="B45" s="10"/>
      <c r="C45" s="21">
        <f>納品書!C46</f>
        <v>0</v>
      </c>
      <c r="D45" s="21">
        <f>納品書!D46</f>
        <v>0</v>
      </c>
      <c r="E45" s="50">
        <f>納品書!E221224</f>
        <v>0</v>
      </c>
      <c r="F45" s="37">
        <f>テーブル3[[#This Row],[単価]]*テーブル3[[#This Row],[数量]]</f>
        <v>0</v>
      </c>
    </row>
    <row r="46" spans="2:6">
      <c r="B46" s="7"/>
      <c r="C46" s="7"/>
      <c r="D46" s="7"/>
      <c r="E46" s="29" t="s">
        <v>25</v>
      </c>
      <c r="F46" s="39">
        <f>SUM(F21:F45)</f>
        <v>50400</v>
      </c>
    </row>
    <row r="47" spans="2:6" ht="12" customHeight="1">
      <c r="B47" s="7"/>
      <c r="C47" s="7"/>
      <c r="D47" s="7"/>
      <c r="E47" s="51" t="s">
        <v>1</v>
      </c>
      <c r="F47" s="40">
        <f>F46-F46/1.08</f>
        <v>3733.3333333333358</v>
      </c>
    </row>
    <row r="48" spans="2:6" ht="15" customHeight="1">
      <c r="B48" s="12" t="s">
        <v>31</v>
      </c>
      <c r="C48" s="12"/>
      <c r="D48" s="12"/>
      <c r="E48" s="12"/>
      <c r="F48" s="12"/>
    </row>
    <row r="49" spans="2:6" s="2" customFormat="1" ht="15" customHeight="1">
      <c r="B49" s="43" t="s">
        <v>6</v>
      </c>
      <c r="C49" s="45"/>
      <c r="D49" s="45"/>
      <c r="E49" s="45"/>
      <c r="F49" s="45"/>
    </row>
    <row r="50" spans="2:6">
      <c r="B50" s="45"/>
      <c r="C50" s="45"/>
      <c r="D50" s="45"/>
      <c r="E50" s="45"/>
      <c r="F50" s="45"/>
    </row>
    <row r="51" spans="2:6">
      <c r="B51" s="45"/>
      <c r="C51" s="45"/>
      <c r="D51" s="45"/>
      <c r="E51" s="45"/>
      <c r="F51" s="45"/>
    </row>
    <row r="52" spans="2:6">
      <c r="B52" s="44"/>
      <c r="C52" s="44"/>
      <c r="D52" s="44"/>
      <c r="E52" s="44"/>
      <c r="F52" s="44"/>
    </row>
    <row r="53" spans="2:6" ht="14.25" customHeight="1">
      <c r="B53" s="47"/>
      <c r="C53" s="47"/>
      <c r="D53" s="47"/>
      <c r="E53" s="47"/>
      <c r="F53" s="47"/>
    </row>
    <row r="54" spans="2:6" ht="15" customHeight="1">
      <c r="B54" s="47"/>
      <c r="C54" s="47"/>
      <c r="D54" s="47"/>
      <c r="E54" s="47"/>
      <c r="F54" s="47"/>
    </row>
    <row r="55" spans="2:6" ht="14.25" customHeight="1">
      <c r="B55" s="47"/>
      <c r="C55" s="47"/>
      <c r="D55" s="47"/>
      <c r="E55" s="47"/>
      <c r="F55" s="47"/>
    </row>
    <row r="56" spans="2:6" ht="14.25" customHeight="1">
      <c r="B56" s="46"/>
      <c r="C56" s="46"/>
      <c r="D56" s="46"/>
      <c r="E56" s="46"/>
      <c r="F56" s="46"/>
    </row>
    <row r="57" spans="2:6">
      <c r="B57" s="15"/>
      <c r="C57" s="15"/>
      <c r="D57" s="15"/>
      <c r="E57" s="15"/>
      <c r="F57" s="15"/>
    </row>
    <row r="58" spans="2:6">
      <c r="B58" s="15"/>
      <c r="C58" s="15"/>
      <c r="D58" s="15"/>
      <c r="E58" s="15"/>
      <c r="F58" s="15"/>
    </row>
  </sheetData>
  <mergeCells count="14">
    <mergeCell ref="B5:C5"/>
    <mergeCell ref="C10:D10"/>
    <mergeCell ref="C11:D11"/>
    <mergeCell ref="C12:D12"/>
    <mergeCell ref="C13:D13"/>
    <mergeCell ref="C14:D14"/>
    <mergeCell ref="B15:D15"/>
    <mergeCell ref="B48:F48"/>
    <mergeCell ref="B7:C8"/>
    <mergeCell ref="B17:B18"/>
    <mergeCell ref="C17:C18"/>
    <mergeCell ref="D17:D18"/>
    <mergeCell ref="B49:F52"/>
    <mergeCell ref="B53:F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/>
  </sheetViews>
  <sheetFormatPr defaultRowHeight="14.25"/>
  <sheetData>
    <row r="1" spans="1:8">
      <c r="A1" t="s">
        <v>33</v>
      </c>
    </row>
    <row r="2" spans="1:8">
      <c r="C2" s="53" t="s">
        <v>36</v>
      </c>
      <c r="D2" s="60" t="s">
        <v>2</v>
      </c>
      <c r="E2" s="60"/>
      <c r="F2" s="60" t="s">
        <v>10</v>
      </c>
      <c r="G2" s="60"/>
      <c r="H2" s="77"/>
    </row>
    <row r="3" spans="1:8">
      <c r="C3" s="58" t="s">
        <v>12</v>
      </c>
      <c r="D3" s="70" t="s">
        <v>2</v>
      </c>
      <c r="E3" s="70"/>
      <c r="F3" s="70" t="s">
        <v>10</v>
      </c>
      <c r="G3" s="70"/>
      <c r="H3" s="65"/>
    </row>
    <row r="5" spans="1:8">
      <c r="B5" s="59" t="s">
        <v>3</v>
      </c>
      <c r="C5" s="59"/>
      <c r="D5" s="59"/>
      <c r="E5" s="59"/>
      <c r="F5" s="59"/>
      <c r="G5" s="59"/>
    </row>
    <row r="6" spans="1:8">
      <c r="A6" s="53"/>
      <c r="B6" s="60"/>
      <c r="C6" s="60"/>
      <c r="D6" s="60"/>
      <c r="E6" s="60"/>
      <c r="F6" s="60"/>
      <c r="G6" s="60" t="s">
        <v>24</v>
      </c>
      <c r="H6" s="77"/>
    </row>
    <row r="7" spans="1:8">
      <c r="A7" s="54"/>
      <c r="H7" s="64"/>
    </row>
    <row r="8" spans="1:8">
      <c r="A8" s="54" t="s">
        <v>38</v>
      </c>
      <c r="H8" s="64"/>
    </row>
    <row r="9" spans="1:8">
      <c r="A9" s="54"/>
      <c r="H9" s="64"/>
    </row>
    <row r="10" spans="1:8">
      <c r="A10" s="54"/>
      <c r="D10" t="s">
        <v>39</v>
      </c>
      <c r="E10" t="s">
        <v>30</v>
      </c>
      <c r="H10" s="64"/>
    </row>
    <row r="11" spans="1:8">
      <c r="A11" s="54"/>
      <c r="H11" s="64"/>
    </row>
    <row r="12" spans="1:8">
      <c r="A12" s="54"/>
      <c r="E12" t="s">
        <v>26</v>
      </c>
      <c r="H12" s="64"/>
    </row>
    <row r="13" spans="1:8">
      <c r="A13" s="54"/>
      <c r="H13" s="64"/>
    </row>
    <row r="14" spans="1:8">
      <c r="A14" s="54"/>
      <c r="E14" t="s">
        <v>16</v>
      </c>
      <c r="H14" s="64"/>
    </row>
    <row r="15" spans="1:8">
      <c r="A15" s="54"/>
      <c r="H15" s="64"/>
    </row>
    <row r="16" spans="1:8">
      <c r="A16" s="54"/>
      <c r="H16" s="64"/>
    </row>
    <row r="17" spans="1:8">
      <c r="A17" s="55" t="s">
        <v>37</v>
      </c>
      <c r="B17" s="61"/>
      <c r="C17" s="66" t="str">
        <f>"7笠商第１０－"&amp;""&amp;"号"</f>
        <v>7笠商第１０－号</v>
      </c>
      <c r="D17" s="71"/>
      <c r="E17" s="71"/>
      <c r="F17" s="71"/>
      <c r="G17" s="71"/>
      <c r="H17" s="78"/>
    </row>
    <row r="18" spans="1:8">
      <c r="A18" s="56"/>
      <c r="B18" s="62"/>
      <c r="C18" s="67"/>
      <c r="D18" s="72"/>
      <c r="E18" s="72"/>
      <c r="F18" s="72"/>
      <c r="G18" s="72"/>
      <c r="H18" s="79"/>
    </row>
    <row r="19" spans="1:8">
      <c r="A19" s="56"/>
      <c r="B19" s="62"/>
      <c r="C19" s="68" t="s">
        <v>34</v>
      </c>
      <c r="D19" s="73"/>
      <c r="E19" s="73"/>
      <c r="F19" s="73"/>
      <c r="G19" s="73"/>
      <c r="H19" s="80"/>
    </row>
    <row r="20" spans="1:8">
      <c r="A20" s="57"/>
      <c r="B20" s="63"/>
      <c r="C20" s="69"/>
      <c r="D20" s="74"/>
      <c r="E20" s="74"/>
      <c r="F20" s="74"/>
      <c r="G20" s="74"/>
      <c r="H20" s="81"/>
    </row>
    <row r="21" spans="1:8">
      <c r="A21" s="55" t="s">
        <v>40</v>
      </c>
      <c r="B21" s="61"/>
      <c r="C21" s="55"/>
      <c r="D21" s="75"/>
      <c r="E21" s="75"/>
      <c r="F21" s="75"/>
      <c r="G21" s="75"/>
      <c r="H21" s="61"/>
    </row>
    <row r="22" spans="1:8">
      <c r="A22" s="56"/>
      <c r="B22" s="62"/>
      <c r="C22" s="56"/>
      <c r="D22" s="59"/>
      <c r="E22" s="59"/>
      <c r="F22" s="59"/>
      <c r="G22" s="59"/>
      <c r="H22" s="62"/>
    </row>
    <row r="23" spans="1:8">
      <c r="A23" s="56"/>
      <c r="B23" s="62"/>
      <c r="C23" s="56"/>
      <c r="D23" s="59"/>
      <c r="E23" s="59"/>
      <c r="F23" s="59"/>
      <c r="G23" s="59"/>
      <c r="H23" s="62"/>
    </row>
    <row r="24" spans="1:8">
      <c r="A24" s="57"/>
      <c r="B24" s="63"/>
      <c r="C24" s="57"/>
      <c r="D24" s="76"/>
      <c r="E24" s="76"/>
      <c r="F24" s="76"/>
      <c r="G24" s="76"/>
      <c r="H24" s="63"/>
    </row>
    <row r="25" spans="1:8">
      <c r="A25" s="55" t="s">
        <v>15</v>
      </c>
      <c r="B25" s="61"/>
      <c r="C25" s="55"/>
      <c r="D25" s="75"/>
      <c r="E25" s="75"/>
      <c r="F25" s="75"/>
      <c r="G25" s="75"/>
      <c r="H25" s="61"/>
    </row>
    <row r="26" spans="1:8">
      <c r="A26" s="56"/>
      <c r="B26" s="62"/>
      <c r="C26" s="56"/>
      <c r="D26" s="59"/>
      <c r="E26" s="59"/>
      <c r="F26" s="59"/>
      <c r="G26" s="59"/>
      <c r="H26" s="62"/>
    </row>
    <row r="27" spans="1:8">
      <c r="A27" s="56"/>
      <c r="B27" s="62"/>
      <c r="C27" s="56"/>
      <c r="D27" s="59"/>
      <c r="E27" s="59"/>
      <c r="F27" s="59"/>
      <c r="G27" s="59"/>
      <c r="H27" s="62"/>
    </row>
    <row r="28" spans="1:8">
      <c r="A28" s="57"/>
      <c r="B28" s="63"/>
      <c r="C28" s="57"/>
      <c r="D28" s="76"/>
      <c r="E28" s="76"/>
      <c r="F28" s="76"/>
      <c r="G28" s="76"/>
      <c r="H28" s="63"/>
    </row>
    <row r="29" spans="1:8">
      <c r="A29" s="55" t="s">
        <v>13</v>
      </c>
      <c r="B29" s="61"/>
      <c r="C29" s="55"/>
      <c r="D29" s="75"/>
      <c r="E29" s="75"/>
      <c r="F29" s="75"/>
      <c r="G29" s="75"/>
      <c r="H29" s="61"/>
    </row>
    <row r="30" spans="1:8">
      <c r="A30" s="56"/>
      <c r="B30" s="62"/>
      <c r="C30" s="56"/>
      <c r="D30" s="59"/>
      <c r="E30" s="59"/>
      <c r="F30" s="59"/>
      <c r="G30" s="59"/>
      <c r="H30" s="62"/>
    </row>
    <row r="31" spans="1:8">
      <c r="A31" s="56"/>
      <c r="B31" s="62"/>
      <c r="C31" s="56"/>
      <c r="D31" s="59"/>
      <c r="E31" s="59"/>
      <c r="F31" s="59"/>
      <c r="G31" s="59"/>
      <c r="H31" s="62"/>
    </row>
    <row r="32" spans="1:8">
      <c r="A32" s="57"/>
      <c r="B32" s="63"/>
      <c r="C32" s="57"/>
      <c r="D32" s="76"/>
      <c r="E32" s="76"/>
      <c r="F32" s="76"/>
      <c r="G32" s="76"/>
      <c r="H32" s="63"/>
    </row>
    <row r="33" spans="1:8">
      <c r="A33" s="55" t="s">
        <v>22</v>
      </c>
      <c r="B33" s="61"/>
      <c r="C33" s="55"/>
      <c r="D33" s="75"/>
      <c r="E33" s="75"/>
      <c r="F33" s="75"/>
      <c r="G33" s="75"/>
      <c r="H33" s="61"/>
    </row>
    <row r="34" spans="1:8">
      <c r="A34" s="56"/>
      <c r="B34" s="62"/>
      <c r="C34" s="56"/>
      <c r="D34" s="59"/>
      <c r="E34" s="59"/>
      <c r="F34" s="59"/>
      <c r="G34" s="59"/>
      <c r="H34" s="62"/>
    </row>
    <row r="35" spans="1:8">
      <c r="A35" s="56"/>
      <c r="B35" s="62"/>
      <c r="C35" s="56"/>
      <c r="D35" s="59"/>
      <c r="E35" s="59"/>
      <c r="F35" s="59"/>
      <c r="G35" s="59"/>
      <c r="H35" s="62"/>
    </row>
    <row r="36" spans="1:8">
      <c r="A36" s="57"/>
      <c r="B36" s="63"/>
      <c r="C36" s="57"/>
      <c r="D36" s="76"/>
      <c r="E36" s="76"/>
      <c r="F36" s="76"/>
      <c r="G36" s="76"/>
      <c r="H36" s="63"/>
    </row>
    <row r="37" spans="1:8">
      <c r="A37" s="54"/>
      <c r="B37" s="64"/>
      <c r="H37" s="64"/>
    </row>
    <row r="38" spans="1:8">
      <c r="A38" s="54"/>
      <c r="B38" s="64"/>
      <c r="H38" s="64"/>
    </row>
    <row r="39" spans="1:8">
      <c r="A39" s="54"/>
      <c r="B39" s="64"/>
      <c r="H39" s="64"/>
    </row>
    <row r="40" spans="1:8">
      <c r="A40" s="54"/>
      <c r="B40" s="64"/>
      <c r="H40" s="64"/>
    </row>
    <row r="41" spans="1:8">
      <c r="A41" s="54"/>
      <c r="B41" s="64"/>
      <c r="H41" s="64"/>
    </row>
    <row r="42" spans="1:8">
      <c r="A42" s="54"/>
      <c r="B42" s="64"/>
      <c r="H42" s="64"/>
    </row>
    <row r="43" spans="1:8">
      <c r="A43" s="54"/>
      <c r="B43" s="64"/>
      <c r="H43" s="64"/>
    </row>
    <row r="44" spans="1:8">
      <c r="A44" s="54"/>
      <c r="B44" s="64"/>
      <c r="H44" s="64"/>
    </row>
    <row r="45" spans="1:8">
      <c r="A45" s="54"/>
      <c r="B45" s="64"/>
      <c r="H45" s="64"/>
    </row>
    <row r="46" spans="1:8">
      <c r="A46" s="54"/>
      <c r="B46" s="64"/>
      <c r="H46" s="64"/>
    </row>
    <row r="47" spans="1:8">
      <c r="A47" s="54"/>
      <c r="B47" s="64"/>
      <c r="H47" s="64"/>
    </row>
    <row r="48" spans="1:8">
      <c r="A48" s="54"/>
      <c r="B48" s="64"/>
      <c r="H48" s="64"/>
    </row>
    <row r="49" spans="1:8">
      <c r="A49" s="54"/>
      <c r="B49" s="64"/>
      <c r="H49" s="64"/>
    </row>
    <row r="50" spans="1:8">
      <c r="A50" s="58"/>
      <c r="B50" s="65"/>
      <c r="C50" s="70"/>
      <c r="D50" s="70"/>
      <c r="E50" s="70"/>
      <c r="F50" s="70"/>
      <c r="G50" s="70"/>
      <c r="H50" s="65"/>
    </row>
  </sheetData>
  <mergeCells count="12">
    <mergeCell ref="B5:G5"/>
    <mergeCell ref="A17:B20"/>
    <mergeCell ref="C17:H18"/>
    <mergeCell ref="C19:H20"/>
    <mergeCell ref="A21:B24"/>
    <mergeCell ref="C21:H24"/>
    <mergeCell ref="A25:B28"/>
    <mergeCell ref="C25:H28"/>
    <mergeCell ref="A29:B32"/>
    <mergeCell ref="C29:H32"/>
    <mergeCell ref="A33:B36"/>
    <mergeCell ref="C33:H36"/>
  </mergeCells>
  <phoneticPr fontId="1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納品書</vt:lpstr>
      <vt:lpstr>納品書 (例)</vt:lpstr>
      <vt:lpstr>請求書</vt:lpstr>
      <vt:lpstr>請求書 (例)</vt:lpstr>
      <vt:lpstr>業務完了報告書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片岡　昌之</cp:lastModifiedBy>
  <cp:lastPrinted>2015-06-03T06:29:07Z</cp:lastPrinted>
  <dcterms:created xsi:type="dcterms:W3CDTF">2015-04-10T03:20:46Z</dcterms:created>
  <dcterms:modified xsi:type="dcterms:W3CDTF">2026-01-21T23:53:11Z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2026-01-21T23:53:11Z</vt:filetime>
  </property>
</Properties>
</file>