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5010" windowWidth="21615" windowHeight="5055" tabRatio="865"/>
  </bookViews>
  <sheets>
    <sheet name="物品役務" sheetId="3" r:id="rId1"/>
    <sheet name="指名推薦書（消費税８％用)" sheetId="8" state="hidden" r:id="rId2"/>
    <sheet name="指名推薦書 (保存用８％) " sheetId="9" state="hidden" r:id="rId3"/>
  </sheets>
  <definedNames>
    <definedName name="_xlnm._FilterDatabase" localSheetId="0" hidden="1">物品役務!$A$2:$D$3737</definedName>
    <definedName name="_xlnm.Print_Area" localSheetId="0">物品役務!$A$1:$D$3737</definedName>
    <definedName name="Z_72FAF20E_6DE6_425B_8167_ECAF597886E6_.wvu.Cols" localSheetId="0" hidden="1">#REF!</definedName>
    <definedName name="_xlnm.Print_Titles" localSheetId="0">物品役務!$1:$2</definedName>
    <definedName name="Z_20BB183B_2384_434D_B8C7_003282DE7CAC_.wvu.Cols" localSheetId="0" hidden="1">#REF!</definedName>
    <definedName name="Z_0F8B2993_6CD1_4D4E_83C9_1A9DF0BAF3E7_.wvu.Cols" localSheetId="0" hidden="1">#REF!</definedName>
    <definedName name="Z_20BB183B_2384_434D_B8C7_003282DE7CAC_.wvu.FilterData" localSheetId="0" hidden="1">物品役務!$A$2:$D$2</definedName>
    <definedName name="Z_0F8B2993_6CD1_4D4E_83C9_1A9DF0BAF3E7_.wvu.FilterData" localSheetId="0" hidden="1">物品役務!$A$2:$D$2</definedName>
    <definedName name="Z_20BB183B_2384_434D_B8C7_003282DE7CAC_.wvu.PrintTitles" localSheetId="0" hidden="1">物品役務!$1:$2</definedName>
    <definedName name="Z_0F8B2993_6CD1_4D4E_83C9_1A9DF0BAF3E7_.wvu.PrintTitles" localSheetId="0" hidden="1">物品役務!$1:$2</definedName>
    <definedName name="Z_72FAF20E_6DE6_425B_8167_ECAF597886E6_.wvu.FilterData" localSheetId="0" hidden="1">物品役務!$A$2:$D$2</definedName>
    <definedName name="Z_72FAF20E_6DE6_425B_8167_ECAF597886E6_.wvu.PrintTitles" localSheetId="0" hidden="1">物品役務!$1:$2</definedName>
    <definedName name="Z_997139D2_B3EC_49A5_B08F_4B81603E4073_.wvu.Cols" localSheetId="0" hidden="1">#REF!</definedName>
    <definedName name="Z_997139D2_B3EC_49A5_B08F_4B81603E4073_.wvu.FilterData" localSheetId="0" hidden="1">物品役務!$A$2:$D$2</definedName>
    <definedName name="Z_997139D2_B3EC_49A5_B08F_4B81603E4073_.wvu.PrintTitles" localSheetId="0" hidden="1">物品役務!$1:$2</definedName>
    <definedName name="Z_20BB183B_2384_434D_B8C7_003282DE7CAC_.wvu.PrintArea" localSheetId="1" hidden="1">'指名推薦書（消費税８％用)'!$A$7:$AY$41</definedName>
    <definedName name="Z_0F8B2993_6CD1_4D4E_83C9_1A9DF0BAF3E7_.wvu.PrintArea" localSheetId="1" hidden="1">'指名推薦書（消費税８％用)'!$A$7:$AY$41</definedName>
    <definedName name="_xlnm._FilterDatabase" localSheetId="1" hidden="1">'指名推薦書（消費税８％用)'!$A$3:$BF$3</definedName>
    <definedName name="Z_72FAF20E_6DE6_425B_8167_ECAF597886E6_.wvu.Cols" localSheetId="1" hidden="1">'指名推薦書（消費税８％用)'!$BA:$BO</definedName>
    <definedName name="_xlnm.Print_Area" localSheetId="1">'指名推薦書（消費税８％用)'!$A$7:$AZ$41</definedName>
    <definedName name="Z_20BB183B_2384_434D_B8C7_003282DE7CAC_.wvu.Cols" localSheetId="1" hidden="1">'指名推薦書（消費税８％用)'!$BA:$BO</definedName>
    <definedName name="Z_997139D2_B3EC_49A5_B08F_4B81603E4073_.wvu.PrintArea" localSheetId="1" hidden="1">'指名推薦書（消費税８％用)'!$A$7:$AY$41</definedName>
    <definedName name="Z_0F8B2993_6CD1_4D4E_83C9_1A9DF0BAF3E7_.wvu.Cols" localSheetId="1" hidden="1">'指名推薦書（消費税８％用)'!$BA:$BO</definedName>
    <definedName name="Z_20BB183B_2384_434D_B8C7_003282DE7CAC_.wvu.FilterData" localSheetId="1" hidden="1">'指名推薦書（消費税８％用)'!$A$3:$BF$3</definedName>
    <definedName name="Z_0F8B2993_6CD1_4D4E_83C9_1A9DF0BAF3E7_.wvu.FilterData" localSheetId="1" hidden="1">'指名推薦書（消費税８％用)'!$A$3:$BF$3</definedName>
    <definedName name="Z_72FAF20E_6DE6_425B_8167_ECAF597886E6_.wvu.FilterData" localSheetId="1" hidden="1">'指名推薦書（消費税８％用)'!$A$3:$BF$3</definedName>
    <definedName name="Z_72FAF20E_6DE6_425B_8167_ECAF597886E6_.wvu.PrintArea" localSheetId="1" hidden="1">'指名推薦書（消費税８％用)'!$A$7:$AY$41</definedName>
    <definedName name="Z_997139D2_B3EC_49A5_B08F_4B81603E4073_.wvu.Cols" localSheetId="1" hidden="1">'指名推薦書（消費税８％用)'!$BA:$BO</definedName>
    <definedName name="Z_997139D2_B3EC_49A5_B08F_4B81603E4073_.wvu.FilterData" localSheetId="1" hidden="1">'指名推薦書（消費税８％用)'!$A$3:$BF$3</definedName>
    <definedName name="Z_72FAF20E_6DE6_425B_8167_ECAF597886E6_.wvu.FilterData" localSheetId="2" hidden="1">'指名推薦書 (保存用８％) '!$A$8:$AZ$8</definedName>
    <definedName name="Z_20BB183B_2384_434D_B8C7_003282DE7CAC_.wvu.PrintArea" localSheetId="2" hidden="1">'指名推薦書 (保存用８％) '!$A$12:$AY$46</definedName>
    <definedName name="Z_0F8B2993_6CD1_4D4E_83C9_1A9DF0BAF3E7_.wvu.PrintArea" localSheetId="2" hidden="1">'指名推薦書 (保存用８％) '!$A$12:$AY$46</definedName>
    <definedName name="_xlnm._FilterDatabase" localSheetId="2" hidden="1">'指名推薦書 (保存用８％) '!$A$8:$AZ$8</definedName>
    <definedName name="Z_72FAF20E_6DE6_425B_8167_ECAF597886E6_.wvu.Cols" localSheetId="2" hidden="1">#REF!</definedName>
    <definedName name="_xlnm.Print_Area" localSheetId="2">'指名推薦書 (保存用８％) '!$A$12:$BC$46</definedName>
    <definedName name="Z_72FAF20E_6DE6_425B_8167_ECAF597886E6_.wvu.PrintArea" localSheetId="2" hidden="1">'指名推薦書 (保存用８％) '!$A$12:$AY$46</definedName>
    <definedName name="Z_20BB183B_2384_434D_B8C7_003282DE7CAC_.wvu.FilterData" localSheetId="2" hidden="1">'指名推薦書 (保存用８％) '!$A$8:$AZ$8</definedName>
    <definedName name="Z_0F8B2993_6CD1_4D4E_83C9_1A9DF0BAF3E7_.wvu.FilterData" localSheetId="2" hidden="1">'指名推薦書 (保存用８％) '!$A$8:$AZ$8</definedName>
    <definedName name="Z_997139D2_B3EC_49A5_B08F_4B81603E4073_.wvu.FilterData" localSheetId="2" hidden="1">'指名推薦書 (保存用８％) '!$A$8:$AZ$8</definedName>
    <definedName name="Z_997139D2_B3EC_49A5_B08F_4B81603E4073_.wvu.PrintArea" localSheetId="2" hidden="1">'指名推薦書 (保存用８％) '!$A$12:$AY$46</definedName>
  </definedNames>
  <calcPr calcId="191029" concurrentCalc="1"/>
  <customWorkbookViews>
    <customWorkbookView name="atsushi.shimada - 個人用ビュー" guid="{20BB183B-2384-434D-B8C7-003282DE7CAC}" personalView="1" maximized="1" xWindow="4" yWindow="27" windowWidth="1020" windowHeight="544" tabRatio="903" activeSheetId="1"/>
    <customWorkbookView name="shinichi.kawamata - 個人用ビュー" guid="{997139D2-B3EC-49A5-B08F-4B81603E4073}" personalView="1" maximized="1" xWindow="4" yWindow="27" windowWidth="1020" windowHeight="524" tabRatio="903" activeSheetId="1" showStatusbar="0"/>
    <customWorkbookView name="kazuya.kawachi - 個人用ビュー" guid="{0F8B2993-6CD1-4D4E-83C9-1A9DF0BAF3E7}" personalView="1" maximized="1" xWindow="4" yWindow="27" windowWidth="1012" windowHeight="548" tabRatio="903" activeSheetId="1" showStatusbar="0"/>
    <customWorkbookView name="tadashi.komuro - 個人用ビュー" guid="{72FAF20E-6DE6-425B-8167-ECAF597886E6}" personalView="1" maximized="1" xWindow="4" yWindow="27" windowWidth="1436" windowHeight="693" tabRatio="890" activeSheetId="1" showStatusbar="0"/>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akihiko.suzuki</author>
    <author>tadashi.komuro</author>
  </authors>
  <commentList>
    <comment ref="W15" authorId="0">
      <text>
        <r>
          <rPr>
            <sz val="9"/>
            <color indexed="81"/>
            <rFont val="ＭＳ Ｐゴシック"/>
          </rPr>
          <t>該当する契約方法を、
オブジェクトで囲んでください。</t>
        </r>
      </text>
    </comment>
    <comment ref="G18" authorId="0">
      <text>
        <r>
          <rPr>
            <sz val="9"/>
            <color indexed="81"/>
            <rFont val="ＭＳ Ｐゴシック"/>
          </rPr>
          <t>税込み金額を記載</t>
        </r>
      </text>
    </comment>
    <comment ref="O18" authorId="0">
      <text>
        <r>
          <rPr>
            <sz val="9"/>
            <color indexed="81"/>
            <rFont val="ＭＳ Ｐゴシック"/>
          </rPr>
          <t>【入力不要】
「設計金額（税抜）」が表示されます。
左のセルに記入した「設計金額（税込）」が
「</t>
        </r>
        <r>
          <rPr>
            <b/>
            <sz val="11"/>
            <color indexed="81"/>
            <rFont val="ＭＳ Ｐゴシック"/>
          </rPr>
          <t>１．０８</t>
        </r>
        <r>
          <rPr>
            <sz val="9"/>
            <color indexed="81"/>
            <rFont val="ＭＳ Ｐゴシック"/>
          </rPr>
          <t>」で割切れない場合、「税込」と表示されます。</t>
        </r>
      </text>
    </comment>
    <comment ref="AD19" authorId="0">
      <text>
        <r>
          <rPr>
            <sz val="9"/>
            <color indexed="81"/>
            <rFont val="ＭＳ Ｐゴシック"/>
          </rPr>
          <t>設計書（概要書，仕様書等）と
一致させること。
祝祭日になっていないか注意。</t>
        </r>
      </text>
    </comment>
    <comment ref="G19" authorId="0">
      <text>
        <r>
          <rPr>
            <sz val="9"/>
            <color indexed="81"/>
            <rFont val="ＭＳ Ｐゴシック"/>
          </rPr>
          <t xml:space="preserve">プルダウンより選択してください。
土木・建築・舗装・水道施設・etc
</t>
        </r>
      </text>
    </comment>
    <comment ref="A21" authorId="1">
      <text>
        <r>
          <rPr>
            <sz val="9"/>
            <color indexed="81"/>
            <rFont val="ＭＳ Ｐゴシック"/>
          </rPr>
          <t>建設工事のみ自動転記されます。
申請されていない業種を選択すると、「エラー表示」がされます。</t>
        </r>
      </text>
    </comment>
    <comment ref="D21" authorId="0">
      <text>
        <r>
          <rPr>
            <sz val="9"/>
            <color indexed="81"/>
            <rFont val="ＭＳ Ｐゴシック"/>
          </rPr>
          <t>業者コードを入力してください。業者コードは業者名簿にて確認してください。
業者コードを入力しても業者名が出ない場合、契約検査室までご連絡ください。</t>
        </r>
      </text>
    </comment>
    <comment ref="I21" authorId="1">
      <text>
        <r>
          <rPr>
            <sz val="9"/>
            <color indexed="81"/>
            <rFont val="ＭＳ Ｐゴシック"/>
          </rPr>
          <t>【入力不要】
１．業者コードを入力すると、業者名簿から業者名を転記しますので入力不要です。
２．登録のない業種を選択していると、「この業種での登録はありません」と表示されます。
３．上記以外の理由で業者名が表示されない場合は契約検査室までご連絡ください。</t>
        </r>
      </text>
    </comment>
    <comment ref="Z21" authorId="0">
      <text>
        <r>
          <rPr>
            <sz val="9"/>
            <color indexed="81"/>
            <rFont val="ＭＳ Ｐゴシック"/>
          </rPr>
          <t>【入力不要】
信用があるから指名するので
全業者○をつける</t>
        </r>
      </text>
    </comment>
    <comment ref="AC21" authorId="1">
      <text>
        <r>
          <rPr>
            <sz val="9"/>
            <color indexed="81"/>
            <rFont val="ＭＳ Ｐゴシック"/>
          </rPr>
          <t>【入力不要】
手持工事の有無
手持ち状況シートより転記されます。</t>
        </r>
      </text>
    </comment>
    <comment ref="AH21" authorId="1">
      <text>
        <r>
          <rPr>
            <sz val="9"/>
            <color indexed="81"/>
            <rFont val="ＭＳ Ｐゴシック"/>
          </rPr>
          <t>【入力不要】
笠間市内業者は○を標記</t>
        </r>
      </text>
    </comment>
    <comment ref="AM21" authorId="0">
      <text>
        <r>
          <rPr>
            <sz val="9"/>
            <color indexed="81"/>
            <rFont val="ＭＳ Ｐゴシック"/>
          </rPr>
          <t>【入力不要】
物品・役務の提供は記入不要です。</t>
        </r>
      </text>
    </comment>
    <comment ref="AR21" authorId="0">
      <text>
        <r>
          <rPr>
            <sz val="9"/>
            <color indexed="81"/>
            <rFont val="ＭＳ Ｐゴシック"/>
          </rPr>
          <t>【入力不要】
社会的要因に問題は
ないから指名するので、
全業者○をつける。</t>
        </r>
      </text>
    </comment>
    <comment ref="AV21" authorId="1">
      <text>
        <r>
          <rPr>
            <sz val="9"/>
            <color indexed="81"/>
            <rFont val="ＭＳ Ｐゴシック"/>
          </rPr>
          <t>【入力不要】
『経審切れ』もしくは
『指名停止』と標記
された場合は、
指名ができません。</t>
        </r>
      </text>
    </comment>
    <comment ref="AH41" authorId="0">
      <text>
        <r>
          <rPr>
            <sz val="9"/>
            <color indexed="81"/>
            <rFont val="ＭＳ Ｐゴシック"/>
          </rPr>
          <t>各所属長の役職名を記載
＊笠間支所・岩間支所は、
　支所名からお願いします。
例）笠間支所　地域課長
例）岩間支所　地域課長</t>
        </r>
      </text>
    </comment>
    <comment ref="G17" authorId="0">
      <text>
        <r>
          <rPr>
            <sz val="9"/>
            <color indexed="81"/>
            <rFont val="ＭＳ Ｐゴシック"/>
          </rPr>
          <t xml:space="preserve">
工事場所は大字まで記載（小字は記載しないこと）。
ただし、施設等の場合、施設名を記載。
２箇所以上に亘る場合、１箇所を記載し、その後に「外」と記載すること。
また、担当課に納入するような場合、担当課が配置されている施設名を記載。
例１）笠間市笠間地内／笠間市中央三丁目地内／笠間市下郷地内
例２）笠間市中央三丁目地内　外／岩間中学校　外
例３）笠間市役所／友部中学校／笠間市民体育館</t>
        </r>
      </text>
    </comment>
    <comment ref="G15" authorId="1">
      <text>
        <r>
          <rPr>
            <sz val="9"/>
            <color indexed="81"/>
            <rFont val="ＭＳ Ｐゴシック"/>
          </rPr>
          <t xml:space="preserve">■工事番号・工事名の作成（参考）
　　①年度
　　②担当課
　　③業種・番号
　　　の三つを入れるとわかりやすい。
〈例〉
　　２１笠財（委託）第１号　＊＊＊業務委託
</t>
        </r>
      </text>
    </comment>
    <comment ref="AR41" authorId="1">
      <text>
        <r>
          <rPr>
            <b/>
            <sz val="9"/>
            <color indexed="81"/>
            <rFont val="ＭＳ Ｐゴシック"/>
          </rPr>
          <t>各所属長の
氏名を記載</t>
        </r>
      </text>
    </comment>
  </commentList>
</comments>
</file>

<file path=xl/comments2.xml><?xml version="1.0" encoding="utf-8"?>
<comments xmlns="http://schemas.openxmlformats.org/spreadsheetml/2006/main">
  <authors>
    <author>akihiko.suzuki</author>
    <author>tadashi.komuro</author>
  </authors>
  <commentList>
    <comment ref="W20" authorId="0">
      <text>
        <r>
          <rPr>
            <sz val="9"/>
            <color indexed="81"/>
            <rFont val="ＭＳ Ｐゴシック"/>
          </rPr>
          <t>該当する契約方法を、
オブジェクトで囲んでください。</t>
        </r>
      </text>
    </comment>
    <comment ref="G23" authorId="0">
      <text>
        <r>
          <rPr>
            <sz val="9"/>
            <color indexed="81"/>
            <rFont val="ＭＳ Ｐゴシック"/>
          </rPr>
          <t>税込み金額を記載</t>
        </r>
      </text>
    </comment>
    <comment ref="O23" authorId="0">
      <text>
        <r>
          <rPr>
            <sz val="9"/>
            <color indexed="81"/>
            <rFont val="ＭＳ Ｐゴシック"/>
          </rPr>
          <t>【入力不要】
「設計金額（税抜）」が表示されます。
左のセルに記入した「設計金額（税込）」が
「１．０８」で割切れない場合、「税込」と表示されます。</t>
        </r>
      </text>
    </comment>
    <comment ref="AD24" authorId="0">
      <text>
        <r>
          <rPr>
            <sz val="9"/>
            <color indexed="81"/>
            <rFont val="ＭＳ Ｐゴシック"/>
          </rPr>
          <t>設計書と一致
祝祭日にならないこと</t>
        </r>
      </text>
    </comment>
    <comment ref="G24" authorId="0">
      <text>
        <r>
          <rPr>
            <sz val="9"/>
            <color indexed="81"/>
            <rFont val="ＭＳ Ｐゴシック"/>
          </rPr>
          <t xml:space="preserve">プルダウンより選択してください。
土木・建築・舗装・水道施設・etc
</t>
        </r>
      </text>
    </comment>
    <comment ref="A26" authorId="1">
      <text>
        <r>
          <rPr>
            <sz val="9"/>
            <color indexed="81"/>
            <rFont val="ＭＳ Ｐゴシック"/>
          </rPr>
          <t>建設工事のみ自動転記されます。
申請されていない業種を選択すると、「エラー表示」がされます。</t>
        </r>
      </text>
    </comment>
    <comment ref="D26" authorId="0">
      <text>
        <r>
          <rPr>
            <sz val="9"/>
            <color indexed="81"/>
            <rFont val="ＭＳ Ｐゴシック"/>
          </rPr>
          <t>業者コードを入力してください。業者コードは業者名簿より選択してください。
業者コードは、本来「Ｈ＊＊－＊＊＊＊＊＊」といった形で登録されていますが、推薦書に記入する場合は、「－」以下の３～６桁で記入ください。そうしなければ、ほかのデータが反映されません。
＊業者コードを入力しても業者名が出ない場合、契約検査室までご連絡ください。</t>
        </r>
      </text>
    </comment>
    <comment ref="I26" authorId="1">
      <text>
        <r>
          <rPr>
            <sz val="9"/>
            <color indexed="81"/>
            <rFont val="ＭＳ Ｐゴシック"/>
          </rPr>
          <t>【入力不要】
１．業者コードを入力すると、業者名簿から業者名を転記しますので入力不要です。
２．登録のない業種を選択していると、「この業種での登録はありません」と表示されます。
３．上記以外の理由で業者名が表示されない場合は契約検査室までご連絡ください。</t>
        </r>
      </text>
    </comment>
    <comment ref="Z26" authorId="0">
      <text>
        <r>
          <rPr>
            <sz val="9"/>
            <color indexed="81"/>
            <rFont val="ＭＳ Ｐゴシック"/>
          </rPr>
          <t>【入力不要】
信用があるから指名するので
全業者○をつける</t>
        </r>
      </text>
    </comment>
    <comment ref="AC26" authorId="1">
      <text>
        <r>
          <rPr>
            <sz val="9"/>
            <color indexed="81"/>
            <rFont val="ＭＳ Ｐゴシック"/>
          </rPr>
          <t>【入力不要】
手持工事の有無
手持ち状況シートより転記されます。</t>
        </r>
      </text>
    </comment>
    <comment ref="AH26" authorId="1">
      <text>
        <r>
          <rPr>
            <sz val="9"/>
            <color indexed="81"/>
            <rFont val="ＭＳ Ｐゴシック"/>
          </rPr>
          <t>【入力不要】
笠間市内業者は○を標記</t>
        </r>
      </text>
    </comment>
    <comment ref="AM26" authorId="0">
      <text>
        <r>
          <rPr>
            <sz val="9"/>
            <color indexed="81"/>
            <rFont val="ＭＳ Ｐゴシック"/>
          </rPr>
          <t>【入力不要】
物品・役務の提供は記入不要です。</t>
        </r>
      </text>
    </comment>
    <comment ref="AR26" authorId="0">
      <text>
        <r>
          <rPr>
            <sz val="9"/>
            <color indexed="81"/>
            <rFont val="ＭＳ Ｐゴシック"/>
          </rPr>
          <t>【入力不要】
社会的要因に問題は
ないから指名するので、
全業者○をつける。</t>
        </r>
      </text>
    </comment>
    <comment ref="AV26" authorId="1">
      <text>
        <r>
          <rPr>
            <sz val="9"/>
            <color indexed="81"/>
            <rFont val="ＭＳ Ｐゴシック"/>
          </rPr>
          <t>【入力不要】
『経審切れ』もしくは
『指名停止』と標記
された場合は、
指名ができません。</t>
        </r>
      </text>
    </comment>
    <comment ref="AH46" authorId="0">
      <text>
        <r>
          <rPr>
            <sz val="9"/>
            <color indexed="81"/>
            <rFont val="ＭＳ Ｐゴシック"/>
          </rPr>
          <t>各所属長の役職名を記載
＊笠間支所・岩間支所は、支所名からお願いします。
例）笠間支所　道路整備課長
例）岩間支所　道路整備課長</t>
        </r>
      </text>
    </comment>
    <comment ref="G22" authorId="0">
      <text>
        <r>
          <rPr>
            <sz val="9"/>
            <color indexed="81"/>
            <rFont val="ＭＳ Ｐゴシック"/>
          </rPr>
          <t xml:space="preserve">
工事場所は大字まで記載（小字は記載しないこと）。
ただし、施設等の場合、施設名を記載。
２箇所以上に亘る場合、１箇所を記載し、その後に「外」と明記すること。
また、担当課のほうへ納入するような場合、各課配置されている施設名を記載。
例１）笠間市笠間地内／笠間市中央三丁目地内／笠間市下郷地内
例２）笠間市中央三丁目地内　外／岩間中学校　外
例３）笠間市役所／友部中学校／市民体育館</t>
        </r>
      </text>
    </comment>
    <comment ref="G20" authorId="1">
      <text>
        <r>
          <rPr>
            <sz val="9"/>
            <color indexed="81"/>
            <rFont val="ＭＳ Ｐゴシック"/>
          </rPr>
          <t xml:space="preserve">■工事番号・工事名の作成（参考）
　　①年度
　　②担当課
　　③業種・番号
　　　の三つを入れるとわかりやすい。
〈例〉
　　２１財政（委託）第１号　＊＊＊業務委託
</t>
        </r>
      </text>
    </comment>
    <comment ref="AR46" authorId="1">
      <text>
        <r>
          <rPr>
            <b/>
            <sz val="9"/>
            <color indexed="81"/>
            <rFont val="ＭＳ Ｐゴシック"/>
          </rPr>
          <t>各所属長の
氏名を記載</t>
        </r>
      </text>
    </comment>
  </commentList>
</comments>
</file>

<file path=xl/sharedStrings.xml><?xml version="1.0" encoding="utf-8"?>
<sst xmlns="http://schemas.openxmlformats.org/spreadsheetml/2006/main" xmlns:r="http://schemas.openxmlformats.org/officeDocument/2006/relationships" count="1269" uniqueCount="1269">
  <si>
    <t>3220046 栃木県鹿沼市樅山町上原２６７</t>
  </si>
  <si>
    <t>室　長</t>
  </si>
  <si>
    <t>100013 秋田県秋田市南通築地１５－３２</t>
  </si>
  <si>
    <t>3701203 群馬県高崎市矢中町３１９－６</t>
  </si>
  <si>
    <t>1050014 東京都港区芝２－６－３　三宅ビル６階</t>
  </si>
  <si>
    <t>003 医療品、医薬品、毒物、劇物</t>
    <rPh sb="4" eb="6">
      <t>イリョウ</t>
    </rPh>
    <phoneticPr fontId="1"/>
  </si>
  <si>
    <t>1010062 東京都千代田区神田駿河台３－５</t>
  </si>
  <si>
    <t>130 ほ装工事</t>
  </si>
  <si>
    <t>3100026 茨城県水戸市泉町２－３－２４</t>
  </si>
  <si>
    <t>様式</t>
    <rPh sb="0" eb="2">
      <t>ヨウシキ</t>
    </rPh>
    <phoneticPr fontId="1"/>
  </si>
  <si>
    <t>3691223 埼玉県大里郡寄居町大字三ケ山３１３</t>
  </si>
  <si>
    <t>1631435 東京都新宿区西新宿３－２０－２</t>
  </si>
  <si>
    <t>技術者の適正</t>
    <rPh sb="0" eb="3">
      <t>ギジュツシャ</t>
    </rPh>
    <rPh sb="4" eb="6">
      <t>テキセイ</t>
    </rPh>
    <phoneticPr fontId="1"/>
  </si>
  <si>
    <t>経審切れ</t>
    <rPh sb="0" eb="1">
      <t>キョウ</t>
    </rPh>
    <rPh sb="1" eb="2">
      <t>シン</t>
    </rPh>
    <rPh sb="2" eb="3">
      <t>ギ</t>
    </rPh>
    <phoneticPr fontId="1"/>
  </si>
  <si>
    <t>まず通常通り、『指名推薦書（消費税８％用）』のシートに入力をします。すると、このシートにデータが反映されます。</t>
    <rPh sb="8" eb="10">
      <t>シメイ</t>
    </rPh>
    <rPh sb="10" eb="13">
      <t>スイセンショ</t>
    </rPh>
    <rPh sb="14" eb="17">
      <t>ショウヒゼイ</t>
    </rPh>
    <rPh sb="19" eb="20">
      <t>ヨウ</t>
    </rPh>
    <rPh sb="27" eb="29">
      <t>ニュウリョク</t>
    </rPh>
    <rPh sb="48" eb="50">
      <t>ハンエイ</t>
    </rPh>
    <phoneticPr fontId="1"/>
  </si>
  <si>
    <t>3100805 茨城県水戸市中央２－６－１０</t>
  </si>
  <si>
    <t>046 翻訳、速記反訳、会議録作成</t>
  </si>
  <si>
    <t>5418519 大阪府大阪市中央区淡路町２－５－１１</t>
  </si>
  <si>
    <t>3120011 茨城県ひたちなか市中根３３１５－３</t>
  </si>
  <si>
    <t>008 家具、寝具、室内装飾品、什器類</t>
  </si>
  <si>
    <t>037 電気工作物の保安管理</t>
  </si>
  <si>
    <t>3010004 茨城県龍ケ崎市馴馬町５０９</t>
  </si>
  <si>
    <t>010 土木一式工事</t>
  </si>
  <si>
    <t>3091734 茨城県笠間市南友部４０９－３</t>
  </si>
  <si>
    <t>3120062 茨城県ひたちなか市高場１８１１－２３</t>
  </si>
  <si>
    <t>②</t>
  </si>
  <si>
    <t>048 賃貸借</t>
  </si>
  <si>
    <t>4500003 愛知県名古屋市中村区名駅南２－１４－１９</t>
  </si>
  <si>
    <t>3100852 茨城県水戸市笠原町１５１０</t>
  </si>
  <si>
    <t>3050074 茨城県つくば市高野台２－４－１７</t>
  </si>
  <si>
    <t>）</t>
  </si>
  <si>
    <t>3100911 茨城県水戸市見和３－１２０１</t>
  </si>
  <si>
    <t>029 運送、運輸（廃棄物収集運搬を除く）</t>
  </si>
  <si>
    <t>1360082 東京都江東区新木場１－１８－１１</t>
  </si>
  <si>
    <t>上下水道
部長</t>
  </si>
  <si>
    <t>③</t>
  </si>
  <si>
    <t>6730435 兵庫県三木市別所町高木５０－１</t>
  </si>
  <si>
    <t>係　員</t>
    <rPh sb="0" eb="1">
      <t>カカリ</t>
    </rPh>
    <rPh sb="2" eb="3">
      <t>イン</t>
    </rPh>
    <phoneticPr fontId="1"/>
  </si>
  <si>
    <t>2670056 千葉県千葉市緑区大野台２－２－１６</t>
  </si>
  <si>
    <t>030 大工工事</t>
  </si>
  <si>
    <t>3150132 茨城県石岡市根小屋９９９－１</t>
  </si>
  <si>
    <t>3114154 茨城県水戸市萱場町１０４１－３</t>
  </si>
  <si>
    <t>030 建設関係建設コンサルタント業務</t>
  </si>
  <si>
    <t>最後に、元となった業者名簿（容量が大きいデータ）を削除。</t>
    <rPh sb="0" eb="2">
      <t>サイゴ</t>
    </rPh>
    <rPh sb="4" eb="5">
      <t>モト</t>
    </rPh>
    <rPh sb="14" eb="16">
      <t>ヨウリョウ</t>
    </rPh>
    <rPh sb="17" eb="18">
      <t>オオ</t>
    </rPh>
    <rPh sb="25" eb="27">
      <t>サクジョ</t>
    </rPh>
    <phoneticPr fontId="1"/>
  </si>
  <si>
    <t>2600806 千葉県千葉市中央区宮崎１－２２－１０</t>
  </si>
  <si>
    <t>1600023 東京都新宿区西新宿３－３－１３　２Ｆ</t>
  </si>
  <si>
    <t>1706055 東京都豊島区東池袋３－１－１</t>
  </si>
  <si>
    <t>3091611 茨城県笠間市笠間１６２３</t>
  </si>
  <si>
    <t>1030013 東京都中央区日本橋人形町１－８－４</t>
  </si>
  <si>
    <t>3091612 茨城県笠間市日草場１８９</t>
  </si>
  <si>
    <t>040 地質調査業務</t>
  </si>
  <si>
    <t>1130034 東京都文京区湯島２－１６－１１</t>
  </si>
  <si>
    <t>180 防水工事</t>
  </si>
  <si>
    <t>3100846 茨城県水戸市東野町６２１－６</t>
  </si>
  <si>
    <t>3100055 茨城県水戸市袴塚３－１２－３２</t>
  </si>
  <si>
    <t>備考</t>
    <rPh sb="0" eb="2">
      <t>ビコウ</t>
    </rPh>
    <phoneticPr fontId="1"/>
  </si>
  <si>
    <t>3002655 茨城県つくば市島名１６４９－１（香取台Ｂ２６ー１２）</t>
  </si>
  <si>
    <t>1320023 東京都江戸川区西一之江４－９－２８</t>
  </si>
  <si>
    <t>020 建築関係建設コンサルタント業務</t>
  </si>
  <si>
    <t>1430023 東京都大田区山王１－３－５</t>
  </si>
  <si>
    <t>建設工事</t>
    <rPh sb="0" eb="2">
      <t>ケンセツ</t>
    </rPh>
    <rPh sb="2" eb="4">
      <t>コウジ</t>
    </rPh>
    <phoneticPr fontId="1"/>
  </si>
  <si>
    <t>3091201 茨城県桜川市大泉８７７</t>
  </si>
  <si>
    <t>所在地</t>
    <rPh sb="0" eb="3">
      <t>ショザイチ</t>
    </rPh>
    <phoneticPr fontId="1"/>
  </si>
  <si>
    <t>3120002 茨城県ひたちなか市高野１９６８－２</t>
  </si>
  <si>
    <t>013 試験・測定・観測機器用品</t>
  </si>
  <si>
    <t>場所</t>
  </si>
  <si>
    <t>3091634 茨城県笠間市福原１０２８－１</t>
  </si>
  <si>
    <t>3100847 茨城県水戸市米沢町３９２</t>
  </si>
  <si>
    <t>043 量水器交換</t>
  </si>
  <si>
    <t>業種区分</t>
    <rPh sb="0" eb="2">
      <t>ギョウシュ</t>
    </rPh>
    <rPh sb="2" eb="4">
      <t>クブン</t>
    </rPh>
    <phoneticPr fontId="1"/>
  </si>
  <si>
    <t>3328556 埼玉県川口市仲町５－１１</t>
  </si>
  <si>
    <t>補  佐</t>
    <rPh sb="0" eb="1">
      <t>タスク</t>
    </rPh>
    <rPh sb="3" eb="4">
      <t>サ</t>
    </rPh>
    <phoneticPr fontId="1"/>
  </si>
  <si>
    <t>3050861 茨城県つくば市谷田部４７０１－２</t>
  </si>
  <si>
    <t>3120004 茨城県ひたちなか市大字長砂７３６－２</t>
  </si>
  <si>
    <t>100 タイル・れんが・ブロック工事</t>
  </si>
  <si>
    <t>1020093 東京都千代田区平河町２－６－１　平河町ビル</t>
  </si>
  <si>
    <t>027 警備</t>
  </si>
  <si>
    <t>3100801 茨城県水戸市桜川１－９－１６－１１２</t>
  </si>
  <si>
    <t>市手持工事
の状況</t>
    <rPh sb="0" eb="1">
      <t>シ</t>
    </rPh>
    <rPh sb="1" eb="3">
      <t>テモチ</t>
    </rPh>
    <rPh sb="3" eb="5">
      <t>コウジ</t>
    </rPh>
    <rPh sb="7" eb="9">
      <t>ジョウキョウ</t>
    </rPh>
    <phoneticPr fontId="1"/>
  </si>
  <si>
    <t>選考委員会様</t>
    <rPh sb="0" eb="2">
      <t>センコウ</t>
    </rPh>
    <rPh sb="2" eb="5">
      <t>イインカイ</t>
    </rPh>
    <rPh sb="5" eb="6">
      <t>サマ</t>
    </rPh>
    <phoneticPr fontId="1"/>
  </si>
  <si>
    <t>3100845 茨城県水戸市吉沢町３５２－１４</t>
  </si>
  <si>
    <t>020 建築一式工事</t>
  </si>
  <si>
    <t>市民生活
部長</t>
    <rPh sb="5" eb="7">
      <t>ブチョウ</t>
    </rPh>
    <phoneticPr fontId="1"/>
  </si>
  <si>
    <t>038 空調・消防・ボイラー設備の保守点検</t>
  </si>
  <si>
    <t>3210968 栃木県宇都宮市中今泉１－２２－１２</t>
  </si>
  <si>
    <t>014 建設・農業・工作機器用品</t>
  </si>
  <si>
    <t>9391351 富山県砺波市千代１７６－１</t>
  </si>
  <si>
    <t>推薦理由</t>
    <rPh sb="0" eb="2">
      <t>スイセン</t>
    </rPh>
    <rPh sb="2" eb="4">
      <t>リユウ</t>
    </rPh>
    <phoneticPr fontId="1"/>
  </si>
  <si>
    <t>3114141 茨城県水戸市赤塚１－１９９７－４３</t>
  </si>
  <si>
    <t>051 物品等の買受</t>
  </si>
  <si>
    <t>3100852 茨城県水戸市笠原町１５９０－１</t>
  </si>
  <si>
    <t>持ち回り用</t>
    <rPh sb="0" eb="1">
      <t>モ</t>
    </rPh>
    <rPh sb="2" eb="3">
      <t>マワ</t>
    </rPh>
    <rPh sb="4" eb="5">
      <t>ヨウ</t>
    </rPh>
    <phoneticPr fontId="1"/>
  </si>
  <si>
    <t>3100836 茨城県水戸市元吉田町１３２０－６</t>
  </si>
  <si>
    <t>230 造園工事</t>
  </si>
  <si>
    <t>3190122 茨城県小美玉市江戸５７６－３</t>
  </si>
  <si>
    <t>経審注意</t>
    <rPh sb="0" eb="1">
      <t>キョウ</t>
    </rPh>
    <rPh sb="1" eb="2">
      <t>シン</t>
    </rPh>
    <rPh sb="2" eb="4">
      <t>チュウイ</t>
    </rPh>
    <phoneticPr fontId="1"/>
  </si>
  <si>
    <t>018 衛生・清掃機器用品</t>
  </si>
  <si>
    <t>工事場所</t>
  </si>
  <si>
    <t>3100012 茨城県水戸市城東３－２－２</t>
  </si>
  <si>
    <t>033 上下水道施設の維持管理</t>
  </si>
  <si>
    <t>3100021 茨城県水戸市南町３－４－１４</t>
  </si>
  <si>
    <t>3310804 埼玉県さいたま市北区土呂町２－１４－５</t>
  </si>
  <si>
    <t>028 車検</t>
  </si>
  <si>
    <t>3110118 茨城県那珂市福田１６０２－１</t>
  </si>
  <si>
    <t>3100836 茨城県水戸市元吉田町１０４１－４　サン・ビルヂング５階</t>
  </si>
  <si>
    <t>3100851 茨城県水戸市千波町１８６</t>
  </si>
  <si>
    <t>012 車両、船舶等（消防車両を除く）</t>
  </si>
  <si>
    <t>3091611 茨城県笠間市笠間１４７３</t>
  </si>
  <si>
    <t>010 紙・袋製品</t>
  </si>
  <si>
    <t>総務部長</t>
  </si>
  <si>
    <t>3150016 茨城県石岡市総社２－１０－９</t>
  </si>
  <si>
    <t>039 昇降機・自動ドア・シャッター等の保守点検</t>
  </si>
  <si>
    <t>3100034 茨城県水戸市緑町３－５ー３５</t>
  </si>
  <si>
    <t>070 屋根工事</t>
  </si>
  <si>
    <t>030 廃棄物収集運搬処理</t>
  </si>
  <si>
    <t>210 熱絶縁工事</t>
  </si>
  <si>
    <t>3108525 茨城県水戸市千波町１９０５</t>
  </si>
  <si>
    <t>034 上下水道設備の保守点検</t>
  </si>
  <si>
    <t>指名停止</t>
    <rPh sb="0" eb="2">
      <t>シメイ</t>
    </rPh>
    <rPh sb="2" eb="4">
      <t>テイシ</t>
    </rPh>
    <phoneticPr fontId="1"/>
  </si>
  <si>
    <t>1620843 東京都新宿区市谷田町２－７－１５</t>
  </si>
  <si>
    <t>047 その他役務の提供</t>
  </si>
  <si>
    <t>先ほど、作成した新しいエクセルの縦１２列・横Ａ列にカーソル合わせて右クリック、</t>
    <rPh sb="0" eb="1">
      <t>サキ</t>
    </rPh>
    <rPh sb="4" eb="6">
      <t>サクセイ</t>
    </rPh>
    <rPh sb="29" eb="30">
      <t>ア</t>
    </rPh>
    <rPh sb="33" eb="34">
      <t>ミギ</t>
    </rPh>
    <phoneticPr fontId="1"/>
  </si>
  <si>
    <t>016 電気・通信・視聴覚機器用品</t>
  </si>
  <si>
    <t>1010044 東京都千代田区鍛冶町１－１０－６　ＢＩＺＳＭＡＲＴ神田</t>
  </si>
  <si>
    <t>1600011 東京都新宿区若葉１－１０－１１</t>
  </si>
  <si>
    <t>3100804 茨城県水戸市白梅１－４－３５</t>
  </si>
  <si>
    <t>課  長</t>
    <rPh sb="0" eb="1">
      <t>カ</t>
    </rPh>
    <rPh sb="3" eb="4">
      <t>チョウ</t>
    </rPh>
    <phoneticPr fontId="1"/>
  </si>
  <si>
    <t>工事主管課長</t>
    <rPh sb="0" eb="2">
      <t>コウジ</t>
    </rPh>
    <rPh sb="2" eb="4">
      <t>シュカン</t>
    </rPh>
    <rPh sb="4" eb="6">
      <t>カチョウ</t>
    </rPh>
    <phoneticPr fontId="1"/>
  </si>
  <si>
    <t>200 機械器具設置工事</t>
  </si>
  <si>
    <t>019 医療・福祉機器用品</t>
  </si>
  <si>
    <t>1148524 東京都北区堀船２－１７－１</t>
  </si>
  <si>
    <t>案件名　</t>
    <rPh sb="0" eb="2">
      <t>アンケン</t>
    </rPh>
    <phoneticPr fontId="1"/>
  </si>
  <si>
    <t>2710093 千葉県松戸市小山５１０</t>
  </si>
  <si>
    <t>3210105 栃木県宇都宮市横田新町１８－６</t>
  </si>
  <si>
    <t>業種別</t>
    <rPh sb="0" eb="2">
      <t>ギョウシュ</t>
    </rPh>
    <rPh sb="2" eb="3">
      <t>ベツ</t>
    </rPh>
    <phoneticPr fontId="1"/>
  </si>
  <si>
    <t>3114141 茨城県水戸市赤塚１－２００５－１１８</t>
  </si>
  <si>
    <t>3091731 茨城県笠間市上市原１６８０</t>
  </si>
  <si>
    <t>『持ち回り用指名推薦書』を作るときは、右の『様式』を『持ち回り用』にしてください。</t>
    <rPh sb="1" eb="2">
      <t>モ</t>
    </rPh>
    <rPh sb="3" eb="4">
      <t>マワ</t>
    </rPh>
    <rPh sb="5" eb="6">
      <t>ヨウ</t>
    </rPh>
    <rPh sb="6" eb="8">
      <t>シメイ</t>
    </rPh>
    <rPh sb="8" eb="11">
      <t>スイセンショ</t>
    </rPh>
    <rPh sb="13" eb="14">
      <t>ツク</t>
    </rPh>
    <rPh sb="19" eb="20">
      <t>ミギ</t>
    </rPh>
    <rPh sb="22" eb="24">
      <t>ヨウシキ</t>
    </rPh>
    <rPh sb="27" eb="28">
      <t>モ</t>
    </rPh>
    <rPh sb="29" eb="30">
      <t>マワ</t>
    </rPh>
    <rPh sb="31" eb="32">
      <t>ヨウ</t>
    </rPh>
    <phoneticPr fontId="1"/>
  </si>
  <si>
    <t>042 埋蔵文化財発掘、文化財保存処理</t>
  </si>
  <si>
    <t>022 集計、計算、調査、計画策定</t>
  </si>
  <si>
    <t>005 事務機器用品</t>
  </si>
  <si>
    <t>①</t>
  </si>
  <si>
    <t>6930013 島根県出雲市荻杼町２７４ー２</t>
  </si>
  <si>
    <t>当該工事の
地理的条件</t>
  </si>
  <si>
    <t>上下水道
部長</t>
    <rPh sb="5" eb="7">
      <t>ブチョウ</t>
    </rPh>
    <phoneticPr fontId="1"/>
  </si>
  <si>
    <t>信用度</t>
    <rPh sb="0" eb="3">
      <t>シンヨウド</t>
    </rPh>
    <phoneticPr fontId="1"/>
  </si>
  <si>
    <t>3000052 茨城県土浦市東真鍋町１－８</t>
  </si>
  <si>
    <t>2600013 千葉県千葉市中央区中央３－１０－６</t>
  </si>
  <si>
    <t>係　長</t>
    <rPh sb="0" eb="1">
      <t>カカリ</t>
    </rPh>
    <rPh sb="2" eb="3">
      <t>チョウ</t>
    </rPh>
    <phoneticPr fontId="1"/>
  </si>
  <si>
    <t>3060405 茨城県猿島郡境町大字塚崎７７２－１０</t>
  </si>
  <si>
    <t>031 植栽・公園管理</t>
  </si>
  <si>
    <t>令和</t>
    <rPh sb="0" eb="1">
      <t>レイ</t>
    </rPh>
    <rPh sb="1" eb="2">
      <t>ワ</t>
    </rPh>
    <phoneticPr fontId="1"/>
  </si>
  <si>
    <t>部  長</t>
    <rPh sb="0" eb="1">
      <t>ブ</t>
    </rPh>
    <rPh sb="3" eb="4">
      <t>チョウ</t>
    </rPh>
    <phoneticPr fontId="1"/>
  </si>
  <si>
    <t>都市建設
部長</t>
  </si>
  <si>
    <t>1010045 東京都千代田区神田鍛冶町３－７－４</t>
  </si>
  <si>
    <t>2100015 神奈川県川崎市川崎区南町１－１</t>
  </si>
  <si>
    <t>推　　　薦　　　事　　　業　　　者</t>
    <rPh sb="0" eb="1">
      <t>スイ</t>
    </rPh>
    <rPh sb="4" eb="5">
      <t>ススム</t>
    </rPh>
    <rPh sb="8" eb="9">
      <t>コト</t>
    </rPh>
    <rPh sb="12" eb="13">
      <t>ギョウ</t>
    </rPh>
    <rPh sb="16" eb="17">
      <t>シャ</t>
    </rPh>
    <phoneticPr fontId="1"/>
  </si>
  <si>
    <t>3004244 茨城県つくば市田中１１１３</t>
  </si>
  <si>
    <t>2120014 神奈川県川崎市幸区大宮町１３１０</t>
  </si>
  <si>
    <t>日</t>
    <rPh sb="0" eb="1">
      <t>ヒ</t>
    </rPh>
    <phoneticPr fontId="1"/>
  </si>
  <si>
    <t>3100026 茨城県水戸市泉町１－２－４</t>
  </si>
  <si>
    <t>持ち回り用の推薦書を作る場合は、①の後に左の『様式』を「持ち回り用」にしてください。</t>
    <rPh sb="0" eb="1">
      <t>モ</t>
    </rPh>
    <rPh sb="2" eb="3">
      <t>マワ</t>
    </rPh>
    <rPh sb="4" eb="5">
      <t>ヨウ</t>
    </rPh>
    <rPh sb="6" eb="9">
      <t>スイセンショ</t>
    </rPh>
    <rPh sb="10" eb="11">
      <t>ツク</t>
    </rPh>
    <rPh sb="12" eb="14">
      <t>バアイ</t>
    </rPh>
    <rPh sb="18" eb="19">
      <t>アト</t>
    </rPh>
    <rPh sb="20" eb="21">
      <t>ヒダリ</t>
    </rPh>
    <rPh sb="23" eb="25">
      <t>ヨウシキ</t>
    </rPh>
    <rPh sb="28" eb="29">
      <t>モ</t>
    </rPh>
    <rPh sb="30" eb="31">
      <t>マワ</t>
    </rPh>
    <rPh sb="32" eb="33">
      <t>ヨウ</t>
    </rPh>
    <phoneticPr fontId="1"/>
  </si>
  <si>
    <t>3058515 茨城県つくば市東新井１２－２</t>
  </si>
  <si>
    <t>指名競争入札</t>
  </si>
  <si>
    <t>1140014 東京都北区田端６－１－１</t>
  </si>
  <si>
    <t>2608567 千葉県千葉市中央区都町２－１９－３</t>
  </si>
  <si>
    <t>2600028 千葉県千葉市中央区新町１０００</t>
  </si>
  <si>
    <t>023 試験、測定、観測</t>
  </si>
  <si>
    <t>025 映画・ビデオ・広告・看板の企画制作</t>
  </si>
  <si>
    <t>3002656 茨城県つくば市真瀬１５１２－２５</t>
  </si>
  <si>
    <t>044 調理・給食業務</t>
  </si>
  <si>
    <t>3114153 茨城県水戸市河和田町４３７７－９５</t>
  </si>
  <si>
    <t>280 清掃施設工事</t>
  </si>
  <si>
    <t>5590011 大阪府大阪市住之江区北加賀屋３－２－１８</t>
  </si>
  <si>
    <t>2620033 千葉県千葉市花見川区幕張本郷５－４－７</t>
  </si>
  <si>
    <t>1100016 東京都台東区台東１－１９－２</t>
  </si>
  <si>
    <t>3112440 茨城県潮来市川尾２８－４０</t>
  </si>
  <si>
    <t>3091722 茨城県笠間市平町２０１９</t>
  </si>
  <si>
    <t>月</t>
    <rPh sb="0" eb="1">
      <t>ツキ</t>
    </rPh>
    <phoneticPr fontId="1"/>
  </si>
  <si>
    <t>（</t>
  </si>
  <si>
    <t>通常用</t>
    <rPh sb="0" eb="2">
      <t>ツウジョウ</t>
    </rPh>
    <rPh sb="2" eb="3">
      <t>ヨウ</t>
    </rPh>
    <phoneticPr fontId="1"/>
  </si>
  <si>
    <t>1630433 東京都新宿区西新宿２－１－１</t>
  </si>
  <si>
    <t>事業者コード</t>
    <rPh sb="0" eb="1">
      <t>ジ</t>
    </rPh>
    <rPh sb="1" eb="3">
      <t>ギョウシャ</t>
    </rPh>
    <phoneticPr fontId="1"/>
  </si>
  <si>
    <t>036 電気・通信・視聴覚設備の保守点検</t>
  </si>
  <si>
    <t>3100852 茨城県水戸市笠原町１４９７－９</t>
  </si>
  <si>
    <t>010 測量</t>
  </si>
  <si>
    <t>3200004 栃木県宇都宮市長岡町１２０２－１６</t>
  </si>
  <si>
    <t>220 電気通信工事</t>
  </si>
  <si>
    <t>3370016 埼玉県さいたま市見沼区東門前３５－１　コスモセブン７－１０１</t>
  </si>
  <si>
    <t>120 鉄筋工事</t>
  </si>
  <si>
    <t>地理的用件</t>
    <rPh sb="0" eb="3">
      <t>チリテキ</t>
    </rPh>
    <rPh sb="3" eb="5">
      <t>ヨウケン</t>
    </rPh>
    <phoneticPr fontId="1"/>
  </si>
  <si>
    <t>3108505 茨城県水戸市千波町２０８４－２</t>
  </si>
  <si>
    <t>備  考</t>
    <rPh sb="0" eb="1">
      <t>ソナエ</t>
    </rPh>
    <rPh sb="3" eb="4">
      <t>コウ</t>
    </rPh>
    <phoneticPr fontId="1"/>
  </si>
  <si>
    <t>160 ガラス工事</t>
  </si>
  <si>
    <t>3100041 茨城県水戸市上水戸２－９－１</t>
  </si>
  <si>
    <t>3114163 茨城県水戸市加倉井町１３７５－７</t>
  </si>
  <si>
    <t>1010054 東京都千代田区神田錦町３－１６－１１</t>
  </si>
  <si>
    <t>050 研修講師・指導員・技術者の派遣</t>
  </si>
  <si>
    <t>都市建設
部長</t>
    <rPh sb="5" eb="7">
      <t>ブチョウ</t>
    </rPh>
    <phoneticPr fontId="1"/>
  </si>
  <si>
    <t>060 石工事</t>
  </si>
  <si>
    <t>007 楽器、スポーツ用品、室内外遊具・玩具</t>
  </si>
  <si>
    <t>3100851 茨城県水戸市千波町２４９９－５</t>
  </si>
  <si>
    <t>業務委託</t>
    <rPh sb="0" eb="2">
      <t>ギョウム</t>
    </rPh>
    <rPh sb="2" eb="4">
      <t>イタク</t>
    </rPh>
    <phoneticPr fontId="1"/>
  </si>
  <si>
    <t>3140112 茨城県神栖市知手中央９－５－２</t>
  </si>
  <si>
    <t>1410022 東京都品川区東五反田２－３－４</t>
  </si>
  <si>
    <t>011 燃料、潤滑油、油脂類</t>
  </si>
  <si>
    <t>1040042 東京都中央区入船１－４－１０</t>
  </si>
  <si>
    <t>3100803 茨城県水戸市城南１－６－１０</t>
  </si>
  <si>
    <t>計</t>
    <rPh sb="0" eb="1">
      <t>ケイ</t>
    </rPh>
    <phoneticPr fontId="1"/>
  </si>
  <si>
    <t>契約期間末日</t>
    <rPh sb="0" eb="2">
      <t>ケイヤク</t>
    </rPh>
    <rPh sb="2" eb="4">
      <t>キカン</t>
    </rPh>
    <rPh sb="4" eb="6">
      <t>マツジツ</t>
    </rPh>
    <phoneticPr fontId="1"/>
  </si>
  <si>
    <t>002 農業・化学・工業薬品</t>
  </si>
  <si>
    <t>190 内装仕上工事</t>
  </si>
  <si>
    <t>1508512 東京都渋谷区桜丘町２６－１　セルリアンタワー</t>
  </si>
  <si>
    <t>産業経済
部長</t>
    <rPh sb="5" eb="7">
      <t>ブチョウ</t>
    </rPh>
    <phoneticPr fontId="1"/>
  </si>
  <si>
    <t>3200851 栃木県宇都宮市鶴田町１３３３－１</t>
  </si>
  <si>
    <t>推薦書の『薄い青色で塗られているセル』が担当課にて記入する部分になっています。コメントなどを参照しご記入ください。</t>
    <rPh sb="0" eb="2">
      <t>スイセン</t>
    </rPh>
    <rPh sb="2" eb="3">
      <t>ショ</t>
    </rPh>
    <rPh sb="5" eb="6">
      <t>ウス</t>
    </rPh>
    <rPh sb="7" eb="8">
      <t>アオ</t>
    </rPh>
    <rPh sb="8" eb="9">
      <t>イロ</t>
    </rPh>
    <rPh sb="10" eb="11">
      <t>ヌ</t>
    </rPh>
    <rPh sb="20" eb="23">
      <t>タントウカ</t>
    </rPh>
    <rPh sb="25" eb="27">
      <t>キニュウ</t>
    </rPh>
    <rPh sb="29" eb="31">
      <t>ブブン</t>
    </rPh>
    <phoneticPr fontId="1"/>
  </si>
  <si>
    <t>3091711 茨城県笠間市随分附８０１</t>
  </si>
  <si>
    <t>「形式を選択して貼り付け」→「値と数値の書式」で貼り付けし、保存用完成。</t>
    <rPh sb="1" eb="3">
      <t>ケイシキ</t>
    </rPh>
    <rPh sb="4" eb="6">
      <t>センタク</t>
    </rPh>
    <rPh sb="8" eb="9">
      <t>ハ</t>
    </rPh>
    <rPh sb="10" eb="11">
      <t>ツ</t>
    </rPh>
    <rPh sb="15" eb="16">
      <t>アタイ</t>
    </rPh>
    <rPh sb="17" eb="19">
      <t>スウチ</t>
    </rPh>
    <rPh sb="20" eb="22">
      <t>ショシキ</t>
    </rPh>
    <rPh sb="24" eb="25">
      <t>ハ</t>
    </rPh>
    <rPh sb="26" eb="27">
      <t>ツ</t>
    </rPh>
    <rPh sb="30" eb="33">
      <t>ホゾンヨウ</t>
    </rPh>
    <rPh sb="33" eb="35">
      <t>カンセイ</t>
    </rPh>
    <phoneticPr fontId="1"/>
  </si>
  <si>
    <t>1510053 東京都渋谷区代々木１－３０－７　ヤマノ２４ビルＢ１Ｆ</t>
  </si>
  <si>
    <t>5430001 大阪府大阪市天王寺区上本町５－３－１５</t>
  </si>
  <si>
    <t>1110051 東京都台東区蔵前４－２１－９　蔵前坂口ビル</t>
  </si>
  <si>
    <t>026 催事の企画運営、旅行企画</t>
  </si>
  <si>
    <t>商号又は名称</t>
    <rPh sb="0" eb="2">
      <t>ショウゴウ</t>
    </rPh>
    <rPh sb="2" eb="3">
      <t>マタ</t>
    </rPh>
    <rPh sb="4" eb="6">
      <t>メイショウ</t>
    </rPh>
    <phoneticPr fontId="1"/>
  </si>
  <si>
    <t>工  事  主  管  部  課</t>
    <rPh sb="0" eb="1">
      <t>コウ</t>
    </rPh>
    <rPh sb="3" eb="4">
      <t>コト</t>
    </rPh>
    <rPh sb="6" eb="7">
      <t>シュ</t>
    </rPh>
    <rPh sb="9" eb="10">
      <t>カン</t>
    </rPh>
    <rPh sb="12" eb="13">
      <t>ブ</t>
    </rPh>
    <rPh sb="15" eb="16">
      <t>カ</t>
    </rPh>
    <phoneticPr fontId="1"/>
  </si>
  <si>
    <t>産業経済
部長</t>
  </si>
  <si>
    <t>1050023 東京都港区芝浦１－２－３</t>
  </si>
  <si>
    <t>3108536 茨城県水戸市宮町１－１－８３</t>
  </si>
  <si>
    <t>市　長
公室長</t>
    <rPh sb="4" eb="5">
      <t>コウ</t>
    </rPh>
    <rPh sb="5" eb="7">
      <t>シツチョウ</t>
    </rPh>
    <phoneticPr fontId="1"/>
  </si>
  <si>
    <t>090 管工事</t>
  </si>
  <si>
    <t>015 情報機器用品、ソフトウェア</t>
  </si>
  <si>
    <t>250 建具工事</t>
  </si>
  <si>
    <t>3190205 茨城県笠間市押辺２１７８</t>
  </si>
  <si>
    <t>041 各種施設・設備の清掃、消毒、防除、駆除</t>
  </si>
  <si>
    <t>1010061 東京都千代田区三崎町２－４－１２</t>
  </si>
  <si>
    <t>3091731 茨城県笠間市上市原１７７７－１</t>
  </si>
  <si>
    <t>3100022 茨城県水戸市梅香１－２－４</t>
  </si>
  <si>
    <t>006 学校備品、学校教材、図書、視聴覚資料</t>
  </si>
  <si>
    <t>2118550 神奈川県川崎市中原区市ノ坪１５０</t>
  </si>
  <si>
    <t>1030027 東京都中央区日本橋３－８－１６</t>
  </si>
  <si>
    <t>事業者
コード</t>
    <rPh sb="0" eb="2">
      <t>ジギョウ</t>
    </rPh>
    <rPh sb="2" eb="3">
      <t>モノ</t>
    </rPh>
    <phoneticPr fontId="1"/>
  </si>
  <si>
    <t>随意契約</t>
  </si>
  <si>
    <t>3091613 茨城県笠間市石井１０８８</t>
  </si>
  <si>
    <t>設計額</t>
    <rPh sb="0" eb="2">
      <t>セッケイ</t>
    </rPh>
    <rPh sb="2" eb="3">
      <t>ガク</t>
    </rPh>
    <phoneticPr fontId="1"/>
  </si>
  <si>
    <t>3100853 茨城県水戸市平須町１８２０－３５９</t>
  </si>
  <si>
    <t>⑥</t>
  </si>
  <si>
    <t>副市長</t>
  </si>
  <si>
    <t>1636018 東京都新宿区西新宿６－８－１　新宿オークタワー１８階</t>
  </si>
  <si>
    <t>009 繊維・皮革製品</t>
  </si>
  <si>
    <t>3190323 茨城県水戸市鯉淵町１８６６</t>
  </si>
  <si>
    <t>3100905 茨城県水戸市石川３－４１４０－５</t>
  </si>
  <si>
    <t>格付
等級</t>
    <rPh sb="0" eb="1">
      <t>カク</t>
    </rPh>
    <rPh sb="1" eb="2">
      <t>ツケ</t>
    </rPh>
    <rPh sb="3" eb="5">
      <t>トウキュウ</t>
    </rPh>
    <phoneticPr fontId="1"/>
  </si>
  <si>
    <t>＊業者データは随時更新しますので、作成時は常に00共用から当EXCELファイルをコピーしてご利用ください。</t>
    <rPh sb="9" eb="11">
      <t>コウシン</t>
    </rPh>
    <phoneticPr fontId="1"/>
  </si>
  <si>
    <t>3100903 茨城県水戸市堀町２０７４－３　メゾンドＫ３０６号</t>
  </si>
  <si>
    <t>260 水道施設工事</t>
  </si>
  <si>
    <t>係  長</t>
    <rPh sb="0" eb="1">
      <t>カカリ</t>
    </rPh>
    <rPh sb="3" eb="4">
      <t>チョウ</t>
    </rPh>
    <phoneticPr fontId="1"/>
  </si>
  <si>
    <t>080 電気工事</t>
  </si>
  <si>
    <t>物品役務</t>
    <rPh sb="0" eb="2">
      <t>ブッピン</t>
    </rPh>
    <rPh sb="2" eb="4">
      <t>エキム</t>
    </rPh>
    <phoneticPr fontId="1"/>
  </si>
  <si>
    <t>1350042 東京都江東区木場２－１７－１２</t>
  </si>
  <si>
    <t>040 各種施設・設備の維持管理・保守点検</t>
  </si>
  <si>
    <t>1010041 東京都千代田区神田須田町１－１８</t>
  </si>
  <si>
    <t>1010031 東京都千代田区東神田２－５－１５</t>
  </si>
  <si>
    <t>1010051 東京都千代田区神田神保町１－３４</t>
  </si>
  <si>
    <t>240 さく井工事</t>
  </si>
  <si>
    <t>1600022 東京都新宿区新宿４－３ー１７　ＦＯＲＥＣＡＳＴ新宿ＳＯＵＴＨ７階</t>
  </si>
  <si>
    <t>270 消防施設工事</t>
  </si>
  <si>
    <t>024 写真・製図・複写・地図の撮影作成</t>
  </si>
  <si>
    <t>コンサル</t>
  </si>
  <si>
    <t>3100004 茨城県水戸市青柳町４６５８－１</t>
  </si>
  <si>
    <t>主査</t>
    <rPh sb="0" eb="2">
      <t>シュサ</t>
    </rPh>
    <phoneticPr fontId="1"/>
  </si>
  <si>
    <t>032 体育施設管理監視</t>
  </si>
  <si>
    <t>2510053 神奈川県藤沢市本町１－１－３２</t>
  </si>
  <si>
    <t>3100846 茨城県水戸市東野町６２１－１９</t>
  </si>
  <si>
    <t>案件番号</t>
    <rPh sb="0" eb="2">
      <t>アンケン</t>
    </rPh>
    <phoneticPr fontId="1"/>
  </si>
  <si>
    <t>3100062 茨城県水戸市大町３－４－３６</t>
  </si>
  <si>
    <t>150 板金工事</t>
  </si>
  <si>
    <t>3210941 栃木県宇都宮市東今泉２－３－５</t>
  </si>
  <si>
    <t>3190202 茨城県笠間市下郷４４３９－２４９</t>
  </si>
  <si>
    <t>報　告</t>
  </si>
  <si>
    <t>3060022 茨城県古河市横山町２－９－２</t>
  </si>
  <si>
    <t>　　　　　　　　　　　　　　選　　　考　　　委　　　員　　　会</t>
  </si>
  <si>
    <t>1700002 東京都豊島区巣鴨５－９－８</t>
  </si>
  <si>
    <t>1600023 東京都新宿区西新宿７－５－２５</t>
  </si>
  <si>
    <t>市　長</t>
  </si>
  <si>
    <t>3100851 茨城県水戸市千波町１２８６－７</t>
  </si>
  <si>
    <t>2600854 千葉県千葉市中央区長洲２－２５－１１</t>
  </si>
  <si>
    <t>050 補償関係コンサルタント業務</t>
  </si>
  <si>
    <t>3100061 茨城県水戸市北見町８－８</t>
  </si>
  <si>
    <t>021 その他の販売</t>
  </si>
  <si>
    <t>290 解体工事</t>
    <rPh sb="4" eb="6">
      <t>カイタイ</t>
    </rPh>
    <phoneticPr fontId="1"/>
  </si>
  <si>
    <t>8120013 福岡市博多区博多駅東２－６－２３</t>
  </si>
  <si>
    <t>事　　業     者     名</t>
    <rPh sb="0" eb="1">
      <t>コト</t>
    </rPh>
    <rPh sb="3" eb="4">
      <t>ギョウ</t>
    </rPh>
    <rPh sb="9" eb="10">
      <t>シャ</t>
    </rPh>
    <rPh sb="15" eb="16">
      <t>メイ</t>
    </rPh>
    <phoneticPr fontId="1"/>
  </si>
  <si>
    <t>3100011 茨城県水戸市三の丸３－３－１１－３０１</t>
  </si>
  <si>
    <t>1080075 東京都港区港南２－１６－４　品川グランドセントラルタワー８Ｆ</t>
  </si>
  <si>
    <t>1010024 東京都千代田区神田和泉町１－３－４　青木ビル５階</t>
  </si>
  <si>
    <t>⑤</t>
  </si>
  <si>
    <t>017 厨房・空調機器用品</t>
  </si>
  <si>
    <t>8795512 大分県由布市挾間町来鉢２９９６－２</t>
  </si>
  <si>
    <t>3192412 茨城県常陸大宮市小瀬沢２７５</t>
  </si>
  <si>
    <t>日</t>
    <rPh sb="0" eb="1">
      <t>ニチ</t>
    </rPh>
    <phoneticPr fontId="1"/>
  </si>
  <si>
    <t>2740053 千葉県船橋市豊富町６３１－１２</t>
  </si>
  <si>
    <t>2600014 千葉県千葉市中央区本千葉町４－３</t>
  </si>
  <si>
    <t>3160032 茨城県日立市西成沢町２－１３－３１</t>
  </si>
  <si>
    <t>004 印刷製本</t>
  </si>
  <si>
    <t>3100804 茨城県水戸市白梅１－７－１１</t>
  </si>
  <si>
    <t>110 鋼構造物工事</t>
  </si>
  <si>
    <t>業務区分</t>
    <rPh sb="0" eb="2">
      <t>ギョウム</t>
    </rPh>
    <rPh sb="2" eb="4">
      <t>クブン</t>
    </rPh>
    <phoneticPr fontId="1"/>
  </si>
  <si>
    <t>1810002 東京都三鷹市牟礼６－２１－１１</t>
  </si>
  <si>
    <t>3050051 茨城県つくば市二の宮３－２－７　第四芳村ビル</t>
  </si>
  <si>
    <t>3100903 茨城県水戸市堀町１１６３－１７</t>
  </si>
  <si>
    <t>140 しゅんせつ工事</t>
  </si>
  <si>
    <t>④</t>
  </si>
  <si>
    <t>3114153 茨城県水戸市河和田町４８６９</t>
  </si>
  <si>
    <t>3100905 茨城県水戸市石川１－３７８７－１</t>
  </si>
  <si>
    <t>3100022 茨城県水戸市梅香１－２－２７</t>
  </si>
  <si>
    <t>このシートは、作成した『指名推薦書』をデータとして各課で保存するためのものです。
このエクセルファイルは容量が大きいので、全体をそのまま保存しないでください。
作成方法及び保存方法は下記の通りです。</t>
    <rPh sb="80" eb="82">
      <t>サクセイ</t>
    </rPh>
    <rPh sb="82" eb="84">
      <t>ホウホウ</t>
    </rPh>
    <rPh sb="84" eb="85">
      <t>オヨ</t>
    </rPh>
    <rPh sb="86" eb="88">
      <t>ホゾン</t>
    </rPh>
    <rPh sb="88" eb="90">
      <t>ホウホウ</t>
    </rPh>
    <rPh sb="91" eb="93">
      <t>カキ</t>
    </rPh>
    <rPh sb="94" eb="95">
      <t>トオ</t>
    </rPh>
    <phoneticPr fontId="1"/>
  </si>
  <si>
    <t>物品購入</t>
    <rPh sb="0" eb="2">
      <t>ブッピン</t>
    </rPh>
    <rPh sb="2" eb="4">
      <t>コウニュウ</t>
    </rPh>
    <phoneticPr fontId="1"/>
  </si>
  <si>
    <t>3370004 埼玉県さいたま市見沼区卸町２－６－１５</t>
  </si>
  <si>
    <t>主　査</t>
    <rPh sb="0" eb="1">
      <t>シュ</t>
    </rPh>
    <rPh sb="2" eb="3">
      <t>サ</t>
    </rPh>
    <phoneticPr fontId="1"/>
  </si>
  <si>
    <t>3114196 茨城県水戸市谷津町１－４０</t>
  </si>
  <si>
    <t>1070052 東京都港区赤坂２－２－１２</t>
  </si>
  <si>
    <t>049 労働者派遣</t>
  </si>
  <si>
    <t>3100842 茨城県水戸市けやき台３－６０－３　エミネントハイツ１０３</t>
  </si>
  <si>
    <t>3100803 茨城県水戸市城南１－１－６　サザン水戸ビル８Ｆ</t>
  </si>
  <si>
    <t>課長名を入力すると、『薄い青色で塗られているセル』が『無色』になるので、その後に印刷してください。</t>
    <rPh sb="0" eb="2">
      <t>カチョウ</t>
    </rPh>
    <rPh sb="2" eb="3">
      <t>メイ</t>
    </rPh>
    <rPh sb="4" eb="6">
      <t>ニュウリョク</t>
    </rPh>
    <rPh sb="11" eb="12">
      <t>ウス</t>
    </rPh>
    <rPh sb="13" eb="15">
      <t>アオイロ</t>
    </rPh>
    <rPh sb="16" eb="17">
      <t>ヌ</t>
    </rPh>
    <rPh sb="27" eb="28">
      <t>ム</t>
    </rPh>
    <rPh sb="28" eb="29">
      <t>イロ</t>
    </rPh>
    <rPh sb="38" eb="39">
      <t>アト</t>
    </rPh>
    <rPh sb="40" eb="42">
      <t>インサツ</t>
    </rPh>
    <phoneticPr fontId="1"/>
  </si>
  <si>
    <t>3091612 茨城県笠間市日草場１６０－４</t>
  </si>
  <si>
    <t>笠間市建設工事等入札参加業者選考規程第４条第１項の規定により、上記のとおり推薦します。</t>
    <rPh sb="0" eb="2">
      <t>カサマ</t>
    </rPh>
    <rPh sb="2" eb="3">
      <t>シ</t>
    </rPh>
    <rPh sb="3" eb="5">
      <t>ケンセツ</t>
    </rPh>
    <rPh sb="5" eb="7">
      <t>コウジ</t>
    </rPh>
    <rPh sb="7" eb="8">
      <t>トウ</t>
    </rPh>
    <rPh sb="8" eb="10">
      <t>ニュウサツ</t>
    </rPh>
    <rPh sb="10" eb="12">
      <t>サンカ</t>
    </rPh>
    <rPh sb="12" eb="14">
      <t>ギョウシャ</t>
    </rPh>
    <rPh sb="14" eb="16">
      <t>センコウ</t>
    </rPh>
    <rPh sb="16" eb="18">
      <t>キテイ</t>
    </rPh>
    <rPh sb="18" eb="19">
      <t>ダイ</t>
    </rPh>
    <rPh sb="20" eb="21">
      <t>ジョウ</t>
    </rPh>
    <rPh sb="21" eb="22">
      <t>ダイ</t>
    </rPh>
    <rPh sb="23" eb="24">
      <t>コウ</t>
    </rPh>
    <rPh sb="25" eb="27">
      <t>キテイ</t>
    </rPh>
    <rPh sb="31" eb="33">
      <t>ジョウキ</t>
    </rPh>
    <rPh sb="37" eb="39">
      <t>スイセン</t>
    </rPh>
    <phoneticPr fontId="1"/>
  </si>
  <si>
    <t>社会的要因</t>
    <rPh sb="0" eb="3">
      <t>シャカイテキ</t>
    </rPh>
    <rPh sb="3" eb="5">
      <t>ヨウイン</t>
    </rPh>
    <phoneticPr fontId="1"/>
  </si>
  <si>
    <t>1320021 東京都江戸川区中央１－１６－１９</t>
  </si>
  <si>
    <t>年</t>
    <rPh sb="0" eb="1">
      <t>ネン</t>
    </rPh>
    <phoneticPr fontId="1"/>
  </si>
  <si>
    <t>3100803 茨城県水戸市城南１－４－７　第五プリンスビル７階</t>
  </si>
  <si>
    <t>契   約   方   法</t>
    <rPh sb="0" eb="1">
      <t>チギリ</t>
    </rPh>
    <rPh sb="4" eb="5">
      <t>ヤク</t>
    </rPh>
    <rPh sb="8" eb="9">
      <t>カタ</t>
    </rPh>
    <rPh sb="12" eb="13">
      <t>ホウ</t>
    </rPh>
    <phoneticPr fontId="1"/>
  </si>
  <si>
    <t>3100055 茨城県水戸市袴塚２－４－４６</t>
  </si>
  <si>
    <t>電子入札注意</t>
  </si>
  <si>
    <t>3100852 茨城県水戸市笠原町１５６５－１</t>
  </si>
  <si>
    <t>050 とび・土工・コンクリート工事</t>
  </si>
  <si>
    <t>3100903 茨城県水戸市堀町１１６６－１４</t>
  </si>
  <si>
    <t>9738409 福島県いわき市内郷御台境町前田８－２</t>
  </si>
  <si>
    <t>045 明細書点検</t>
  </si>
  <si>
    <t>020 消防機器用品（消防車両を含む）</t>
  </si>
  <si>
    <t>170 塗装工事</t>
  </si>
  <si>
    <t>1418505 東京都品川区大崎１－６－３</t>
  </si>
  <si>
    <t>1168581 東京都荒川区西日暮里２－４０－１０</t>
  </si>
  <si>
    <t>指名の適正</t>
    <rPh sb="0" eb="2">
      <t>シメイ</t>
    </rPh>
    <rPh sb="3" eb="5">
      <t>テキセイ</t>
    </rPh>
    <phoneticPr fontId="1"/>
  </si>
  <si>
    <t>1010061 東京都千代田区神田三崎町２－４－１</t>
  </si>
  <si>
    <t>040 左官工事</t>
  </si>
  <si>
    <t>1400002 東京都品川区東品川２－３－１２</t>
  </si>
  <si>
    <t>035 情報処理、情報提供サービス、情報機器等の保守点検</t>
  </si>
  <si>
    <t>別に新しいエクセルを開きます。『指名推薦者（保存用８％）』のタブ上で、右クリックし「移動またはコピー」を選択後、「(新しいブック）」へシートごとコピー。（張り付けるベース作成）</t>
    <rPh sb="16" eb="18">
      <t>シメイ</t>
    </rPh>
    <rPh sb="18" eb="21">
      <t>スイセンシャ</t>
    </rPh>
    <rPh sb="22" eb="25">
      <t>ホゾンヨウ</t>
    </rPh>
    <rPh sb="32" eb="33">
      <t>ジョウ</t>
    </rPh>
    <rPh sb="35" eb="36">
      <t>ミギ</t>
    </rPh>
    <rPh sb="42" eb="44">
      <t>イドウ</t>
    </rPh>
    <rPh sb="52" eb="54">
      <t>センタク</t>
    </rPh>
    <rPh sb="54" eb="55">
      <t>ゴ</t>
    </rPh>
    <phoneticPr fontId="1"/>
  </si>
  <si>
    <t>3120052 茨城県ひたちなか市東石川３５９２－１０</t>
  </si>
  <si>
    <t>4960045 愛知県津島市東柳原町５－５－１</t>
  </si>
  <si>
    <t>080 計量証明業務</t>
  </si>
  <si>
    <t>3112423 茨城県潮来市日の出１－５－７</t>
  </si>
  <si>
    <t>3050023 茨城県つくば市上ノ室２８５－１</t>
  </si>
  <si>
    <t>1080022 東京都港区海岸３－２０－２０　ヨコソーレインボータワー</t>
  </si>
  <si>
    <t>001 建設・建築資材</t>
  </si>
  <si>
    <t>3091611 茨城県笠間市笠間１１７２－２</t>
  </si>
  <si>
    <t>このシートの縦１２列・横Ａ列から縦４６列・横ＡＹ列まで選択し、コピー。</t>
  </si>
  <si>
    <t>3100026 茨城県水戸市泉町１－２－４　水戸泉町第一生命ビル７Ｆ</t>
  </si>
  <si>
    <t>3100845 茨城県水戸市吉沢町３３３－２</t>
  </si>
  <si>
    <t>3190202 茨城県笠間市下郷４５５７－２５０</t>
  </si>
  <si>
    <t>070 土地家屋調査業務</t>
  </si>
  <si>
    <t>3002651 茨城県つくば市鬼ヶ窪１０４７－２７</t>
  </si>
  <si>
    <t>教育次長</t>
    <rPh sb="0" eb="2">
      <t>キョウイク</t>
    </rPh>
    <rPh sb="2" eb="4">
      <t>ジチョウ</t>
    </rPh>
    <phoneticPr fontId="1"/>
  </si>
  <si>
    <t>3100853 茨城県水戸市平須町１－１１４</t>
  </si>
  <si>
    <t>保健福祉
部長</t>
  </si>
  <si>
    <t>保健福祉
部長</t>
    <rPh sb="2" eb="4">
      <t>フクシ</t>
    </rPh>
    <rPh sb="5" eb="7">
      <t>ブチョウ</t>
    </rPh>
    <phoneticPr fontId="1"/>
  </si>
  <si>
    <t>3091603 茨城県笠間市福田１６５－１</t>
  </si>
  <si>
    <t>060 不動産鑑定業務</t>
  </si>
  <si>
    <t>3150014 茨城県石岡市国府５－２－２５</t>
  </si>
  <si>
    <t>業種</t>
  </si>
  <si>
    <t>3000013 茨城県土浦市神立町３６１５－１</t>
  </si>
  <si>
    <t>3100845 茨城県水戸市吉沢町１０６０－２</t>
  </si>
  <si>
    <t>3113157 茨城県東茨城郡茨城町小幡字板橋９３０</t>
  </si>
  <si>
    <t>3100845 茨城県水戸市吉沢町３０７－１</t>
  </si>
  <si>
    <t>3100011 茨城県水戸市三の丸１－４－７３</t>
  </si>
  <si>
    <t>1410033 東京都品川区西品川１－１－１</t>
  </si>
  <si>
    <t>3000812 茨城県土浦市下高津１－２１－２３</t>
  </si>
  <si>
    <t>1530043 東京都目黒区東山１－１７－１６</t>
  </si>
  <si>
    <t>3050033 茨城県つくば市東新井８－１０</t>
  </si>
  <si>
    <t>3430857 埼玉県越谷市新越谷２－１９２</t>
  </si>
  <si>
    <t>3100914 茨城県水戸市小吹町２０５４－２</t>
  </si>
  <si>
    <t>3114141 茨城県水戸市赤塚２－２１１－１９</t>
  </si>
  <si>
    <t>3100846 茨城県水戸市東野町東割２６６</t>
  </si>
  <si>
    <t>2600001 千葉県千葉市中央区都町６－２１－５</t>
  </si>
  <si>
    <t>3150023 茨城県石岡市東府中２３－１１</t>
  </si>
  <si>
    <t>3100803 茨城県水戸市城南１－１－６</t>
  </si>
  <si>
    <t>3150031 茨城県石岡市東大橋３１５７－８</t>
  </si>
  <si>
    <t>1008019 東京都千代田区大手町２－３－１</t>
  </si>
  <si>
    <t>3280024 栃木県栃木市樋ノ口町４３－５</t>
  </si>
  <si>
    <t>3108501 茨城県水戸市笠原町上組４８９－５</t>
  </si>
  <si>
    <t>1600022 東京都新宿区新宿１－８－１</t>
  </si>
  <si>
    <t>3100843 茨城県水戸市元石川町２５２３－５３</t>
  </si>
  <si>
    <t>9808510 宮城県仙台市青葉区五橋２－１２－１</t>
  </si>
  <si>
    <t>3020004 茨城県取手市取手２－１１－８</t>
  </si>
  <si>
    <t>3100803 茨城県水戸市城南２－４－１７　レジデンスカープ水戸１０１</t>
  </si>
  <si>
    <t>3210102 栃木県宇都宮市江曽島町１３６５－１</t>
  </si>
  <si>
    <t>1620065 東京都新宿区住吉町１－１５</t>
  </si>
  <si>
    <t>3210967 栃木県宇都宮市錦３－７－１４</t>
  </si>
  <si>
    <t>3091612 茨城県笠間市日草場１２１－４</t>
  </si>
  <si>
    <t>1500011 東京都渋谷区東１－２－２０</t>
  </si>
  <si>
    <t>1010046 東京都千代田区神田多町２－２</t>
  </si>
  <si>
    <t>3000036 茨城県土浦市大和町９－３　ウララ３　４階</t>
  </si>
  <si>
    <t>3190209 茨城県笠間市泉１９６０－１７</t>
  </si>
  <si>
    <t>3091613 茨城県笠間市石井９１８</t>
  </si>
  <si>
    <t>3120036 茨城県ひたちなか市津田東１－１１－２</t>
  </si>
  <si>
    <t>2740081 千葉県船橋市小野田町１５３０</t>
  </si>
  <si>
    <t>3050857 茨城県つくば市羽成３－１</t>
  </si>
  <si>
    <t>3004426 茨城県桜川市真壁町下谷貝２０５－１</t>
  </si>
  <si>
    <t>3140127 茨城県神栖市木崎５９－１</t>
  </si>
  <si>
    <t>6150851 京都府京都市右京区西京極西池田町９－５　西京極駅前ビル６階</t>
  </si>
  <si>
    <t>3100026 茨城県水戸市泉町２－３－４</t>
  </si>
  <si>
    <t>3050032 茨城県つくば市竹園２－１０－８</t>
  </si>
  <si>
    <t>3091633 茨城県笠間市本戸字宮後４２５３－５</t>
  </si>
  <si>
    <t>1300004 東京都墨田区本所４－８－５</t>
  </si>
  <si>
    <t>3420022 埼玉県吉川市大字加藤６２９－１</t>
  </si>
  <si>
    <t>3100845 茨城県水戸市吉沢町３５７－１</t>
  </si>
  <si>
    <t>3180106 茨城県高萩市大字下君田６８２</t>
  </si>
  <si>
    <t>3091626 茨城県笠間市下市毛７８２</t>
  </si>
  <si>
    <t>4413121 愛知県豊橋市西山町字西山３２８</t>
  </si>
  <si>
    <t>1030023 東京都中央区日本橋本町３－４－５</t>
  </si>
  <si>
    <t>7330834 広島県広島市西区草津新町１－２１－３５　広島ミクシス・ビル</t>
  </si>
  <si>
    <t>3000066 茨城県土浦市虫掛３５５５</t>
  </si>
  <si>
    <t>3091611 茨城県笠間市笠間２８１</t>
  </si>
  <si>
    <t>3050033 茨城県つくば市東新井２－１</t>
  </si>
  <si>
    <t>3430824 埼玉県越谷市流通団地３－３－８</t>
  </si>
  <si>
    <t>1030012 東京都中央区日本橋堀留町２－１－３</t>
  </si>
  <si>
    <t>1058315 東京都港区海岸１－１４－５</t>
  </si>
  <si>
    <t>2860045 千葉県成田市並木町２２１</t>
  </si>
  <si>
    <t>3100851 茨城県水戸市千波町７２７－１</t>
  </si>
  <si>
    <t>1057529 東京都港区海岸１－７－１</t>
  </si>
  <si>
    <t>3100905 茨城県水戸市石川４－３８９６－３</t>
  </si>
  <si>
    <t>1140002 東京都北区王子１－２９－１</t>
  </si>
  <si>
    <t>3100903 茨城県水戸市堀町１１１７－５</t>
  </si>
  <si>
    <t>3100851 茨城県水戸市千波町１７９５－１</t>
  </si>
  <si>
    <t>3291571 栃木県矢板市片岡１９９１－１７</t>
  </si>
  <si>
    <t>3560004 埼玉県ふじみ野市上福岡２－６－１０</t>
  </si>
  <si>
    <t>5202152 滋賀県大津市月輪２－１９－６</t>
  </si>
  <si>
    <t>3050051 茨城県つくば市二の宮３－８－３　ヒガシビル１０１</t>
  </si>
  <si>
    <t>1030013 東京都中央区日本橋人形町２－１６－２　４階</t>
  </si>
  <si>
    <t>3091603 茨城県笠間市福田３００５－１</t>
  </si>
  <si>
    <t>3114151 茨城県水戸市姫子１－１０１－５</t>
  </si>
  <si>
    <t>3460035 埼玉県久喜市清久町４－１</t>
  </si>
  <si>
    <t>3091626 茨城県笠間市下市毛２７３</t>
  </si>
  <si>
    <t>8100022 福岡県福岡市中央区薬院１－１４－５　ＭＧ薬院ビル</t>
  </si>
  <si>
    <t>3120035 茨城県ひたちなか市枝川１２５１－４</t>
  </si>
  <si>
    <t>3100044 茨城県水戸市西原３－６－２５</t>
  </si>
  <si>
    <t>3300844 埼玉県さいたま市大宮区下町２－１６－１　ＡＣＲＯＳＳ８階</t>
  </si>
  <si>
    <t>3000013 茨城県土浦市神立町３４３６－２</t>
  </si>
  <si>
    <t>1631306 東京都新宿区西新宿６－５－１</t>
  </si>
  <si>
    <t>1020076 東京都千代田区五番町５－６－２０９</t>
  </si>
  <si>
    <t>3114155 茨城県水戸市飯島町１２８８－１</t>
  </si>
  <si>
    <t>3100844 茨城県水戸市住吉町１９２－３５</t>
  </si>
  <si>
    <t>1500041 東京都渋谷区神南１－５－１４</t>
  </si>
  <si>
    <t>3100015 茨城県水戸市宮町１－２－４</t>
  </si>
  <si>
    <t>3520005 埼玉県新座市中野１－１ー２８</t>
  </si>
  <si>
    <t>1008341 東京都千代田区丸の内３－４－１</t>
  </si>
  <si>
    <t>3091604 茨城県笠間市大渕７４０</t>
  </si>
  <si>
    <t>2617124 千葉県千葉市美浜区中瀬２－６－１　ＷＢＧマリブイースト２４階</t>
  </si>
  <si>
    <t>1050021 東京都港区東新橋１－５－１</t>
  </si>
  <si>
    <t>1350007 東京都江東区新大橋１－１１－４</t>
  </si>
  <si>
    <t>1630415 東京都新宿区西新宿２－１－１　新宿三井ビルディング</t>
  </si>
  <si>
    <t>1056023 東京都港区虎ノ門４－３－１</t>
  </si>
  <si>
    <t>3000812 茨城県土浦市下高津１－２－２１</t>
  </si>
  <si>
    <t>3100063 茨城県水戸市五軒町１－３－３１</t>
  </si>
  <si>
    <t>3091713 茨城県笠間市柏井５２９－１</t>
  </si>
  <si>
    <t>3091626 茨城県笠間市下市毛９６４</t>
  </si>
  <si>
    <t>3100836 茨城県水戸市元吉田町１１９４－２３</t>
  </si>
  <si>
    <t>3091634 茨城県笠間市福原字鏡田６０２－１</t>
  </si>
  <si>
    <t>3004515 茨城県筑西市倉持１１２６</t>
  </si>
  <si>
    <t>1350016 東京都江東区東陽２－３－２５</t>
  </si>
  <si>
    <t>3120032 茨城県ひたちなか市大字津田２５５４－２</t>
  </si>
  <si>
    <t>3140141 茨城県神栖市居切１２３０－３８</t>
  </si>
  <si>
    <t>1080073 東京都港区三田3-11-24</t>
  </si>
  <si>
    <t>3091635 茨城県笠間市稲田３１７９－１</t>
  </si>
  <si>
    <t>3114143 茨城県水戸市大塚町２４７－１</t>
  </si>
  <si>
    <t>3100836 茨城県水戸市元吉田町３３２－４</t>
  </si>
  <si>
    <t>3111216 茨城県ひたちなか市湊泉町１－２８</t>
  </si>
  <si>
    <t>1057314 東京都港区東新橋１－９－１</t>
  </si>
  <si>
    <t>3100804 茨城県水戸市白梅３－１－２９</t>
  </si>
  <si>
    <t>3120052 茨城県ひたちなか市東石川３６００－３</t>
  </si>
  <si>
    <t>3100803 茨城県水戸市城南２－１２－１７</t>
  </si>
  <si>
    <t>1040033 東京都中央区新川１－１７－２５　ＫＤＸ東茅場町三洋ビル</t>
  </si>
  <si>
    <t>1030022 東京都中央区日本橋室町４－３－１８</t>
  </si>
  <si>
    <t>1006525 東京都千代田区丸の内１－５－１</t>
  </si>
  <si>
    <t>1020072 東京都千代田区飯田橋２－１－４</t>
  </si>
  <si>
    <t>1600022 東京都新宿区新宿２－１６－６　新宿イーストスクエアビル３Ｆ／４Ｆ</t>
  </si>
  <si>
    <t>1510053 東京都渋谷区代々木２－４－９</t>
  </si>
  <si>
    <t>1010021 東京都千代田区外神田１－１５－１３</t>
  </si>
  <si>
    <t>3111306 茨城県東茨城郡大洗町五反田４９８</t>
  </si>
  <si>
    <t>3050835 茨城県つくば市新井３１３－１５</t>
  </si>
  <si>
    <t>9748232 福島県いわき市錦町釈迦堂４５－３</t>
  </si>
  <si>
    <t>1018448 東京都千代田区神田錦町１－３</t>
  </si>
  <si>
    <t>3002658 茨城県つくば市諏訪Ｃ１９街区１</t>
  </si>
  <si>
    <t>1058540 東京都港区芝３－２３－１</t>
  </si>
  <si>
    <t>3091224 茨城県桜川市中泉３８８－９</t>
  </si>
  <si>
    <t>3500055 埼玉県川越市久保町２－１</t>
  </si>
  <si>
    <t>1600004 東京都新宿区四谷２－１１</t>
  </si>
  <si>
    <t>3000843 茨城県土浦市中村南４－１１－２８</t>
  </si>
  <si>
    <t>4260003 静岡県藤枝市下当間６２１－１</t>
  </si>
  <si>
    <t>3340076 埼玉県川口市本蓮１－１－９</t>
  </si>
  <si>
    <t>3111232 茨城県ひたちなか市柳が丘３３－３</t>
  </si>
  <si>
    <t>3100803 茨城県水戸市城南２－１５－１６　水戸フレールビル</t>
  </si>
  <si>
    <t>3300852 埼玉県さいたま市大宮区大成町２－２２４－１</t>
  </si>
  <si>
    <t>3091738 茨城県笠間市大田町９７５－１</t>
  </si>
  <si>
    <t>3120001 茨城県ひたちなか市佐和１４６１－１</t>
  </si>
  <si>
    <t>1080023 東京都港区芝浦３－１６－１６　住友不動産田町ビル東館</t>
  </si>
  <si>
    <t>3500855 埼玉県川越市大字伊佐沼２８－１</t>
  </si>
  <si>
    <t>3210164 栃木県宇都宮市双葉２－１０－８</t>
  </si>
  <si>
    <t>1060032 東京都港区六本木７－１５－１４</t>
  </si>
  <si>
    <t>9500943 新潟県新潟市中央区女池神明２－３－１２</t>
  </si>
  <si>
    <t>3050877 茨城県つくば市片田４６８</t>
  </si>
  <si>
    <t>1630646 東京都新宿区西新宿１－２５－１　新宿センタービル４６階</t>
  </si>
  <si>
    <t>3108686 茨城県水戸市笠原町９７８－２５　茨城県開発公社ビル</t>
  </si>
  <si>
    <t>3050047 茨城県つくば市千現１－１１－３</t>
  </si>
  <si>
    <t>1710014 東京都豊島区池袋２－１４－２</t>
  </si>
  <si>
    <t>3100846 茨城県水戸市東野町字南割１４０－４</t>
  </si>
  <si>
    <t>3091611 茨城県笠間市笠間１８２－５</t>
  </si>
  <si>
    <t>1010052 東京都千代田区神田小川町３－２２</t>
  </si>
  <si>
    <t>3091613 茨城県笠間市石井６５３</t>
  </si>
  <si>
    <t>3100012 茨城県水戸市城東１－６－１</t>
  </si>
  <si>
    <t>1448721 東京都大田区蒲田５－３７－１</t>
  </si>
  <si>
    <t>1020093 東京都千代田区平河町１－７－７</t>
  </si>
  <si>
    <t>240094 岩手県北上市本通り３－２－１８</t>
  </si>
  <si>
    <t>3100852 茨城県水戸市笠原町１７８３－１</t>
  </si>
  <si>
    <t>3100805 茨城県水戸市中央２－６－２９</t>
  </si>
  <si>
    <t>3310812 埼玉県さいたま市北区宮原町３－３０６－６</t>
  </si>
  <si>
    <t>3091716 茨城県笠間市住吉１３６１－１</t>
  </si>
  <si>
    <t>3091634 茨城県笠間市福原３６８１</t>
  </si>
  <si>
    <t>1070062 東京都港区南青山５－１２－２２</t>
  </si>
  <si>
    <t>3114402 茨城県東茨城郡城里町小勝７１８－２</t>
  </si>
  <si>
    <t>1368627 東京都江東区新木場１－１８－７</t>
  </si>
  <si>
    <t>3100026 茨城県水戸市泉町３－１－２８</t>
  </si>
  <si>
    <t>2701327 千葉県印西市大森４６２３－１</t>
  </si>
  <si>
    <t>1600017 東京都新宿区左門町３－１　左門イレブンビル３階</t>
  </si>
  <si>
    <t>3100836 茨城県水戸市元吉田町６２１－８</t>
  </si>
  <si>
    <t>1418519 東京都品川区西五反田７－２５－１９</t>
  </si>
  <si>
    <t>1510051 東京都渋谷区千駄ヶ谷５－１６－１０　代々木エアハイツ６０２号室</t>
  </si>
  <si>
    <t>3091614 茨城県笠間市寺崎１４８－２</t>
  </si>
  <si>
    <t>1330061 東京都江戸川区篠崎町３－３３－８</t>
  </si>
  <si>
    <t>1631419 東京都新宿区西新宿３－２０－２</t>
  </si>
  <si>
    <t>3091716 茨城県笠間市住吉１３６２－１</t>
  </si>
  <si>
    <t>7372302 広島県江田島市能美町鹿川３６４２－１</t>
  </si>
  <si>
    <t>3191715 茨城県北茨城市関南町神岡下２１９－６</t>
  </si>
  <si>
    <t>1150045 東京都北区赤羽２－２６－２</t>
  </si>
  <si>
    <t>3114203 茨城県水戸市上国井町３１１８－１</t>
  </si>
  <si>
    <t>1100008 東京都台東区池之端２－７－１７　井門池之端ビル</t>
  </si>
  <si>
    <t>1510071 東京都渋谷区本町１－４－３　エバーグレイス本町１階</t>
  </si>
  <si>
    <t>3300854 埼玉県さいたま市大宮区桜木町４－４６３</t>
  </si>
  <si>
    <t>1010061 東京都千代田区神田三崎町３－２－８　グランバレー三崎町２階</t>
  </si>
  <si>
    <t>5710038 大阪府門真市柳田町４－１７</t>
  </si>
  <si>
    <t>3100804 茨城県水戸市白梅２－８－１８</t>
  </si>
  <si>
    <t>3100844 茨城県水戸市住吉町１２５－１　双葉ビル</t>
  </si>
  <si>
    <t>3002622 茨城県つくば市要４８－２</t>
  </si>
  <si>
    <t>3190201 茨城県笠間市上郷３５５５</t>
  </si>
  <si>
    <t>3200811 栃木県宇都宮市大通り４－１－１８　宇都宮大同生命ビル</t>
  </si>
  <si>
    <t>3100063 茨城県水戸市五軒町１－５－４８</t>
  </si>
  <si>
    <t>3114323 茨城県東茨城郡城里町上圷５９６－１</t>
  </si>
  <si>
    <t>3100011 茨城県水戸市三の丸２－１１－１７</t>
  </si>
  <si>
    <t>3091632 茨城県笠間市飯合１００－１</t>
  </si>
  <si>
    <t>3100015 茨城県水戸市宮町１－７－４４　ＣＯＭＢＯＸ３１０　２階</t>
  </si>
  <si>
    <t>3091715 茨城県笠間市湯崎字東原１２３７－１６４</t>
  </si>
  <si>
    <t>3100031 茨城県水戸市大工町２－３－２３</t>
  </si>
  <si>
    <t>3091611 茨城県笠間市笠間２３８８－１</t>
  </si>
  <si>
    <t>3000061 茨城県土浦市並木１－１２－５</t>
  </si>
  <si>
    <t>1130033 東京都文京区本郷２－２７－２０</t>
  </si>
  <si>
    <t>3091717 茨城県笠間市旭町１９６－２</t>
  </si>
  <si>
    <t>3100905 茨城県水戸市石川２－４０８８－１</t>
  </si>
  <si>
    <t>3000848 茨城県土浦市西根西１－１０－１１</t>
  </si>
  <si>
    <t>3080041 茨城県筑西市乙９１０　２Ｆ</t>
  </si>
  <si>
    <t>3150013 茨城県石岡市府中２－１－３８</t>
  </si>
  <si>
    <t>3091701 茨城県笠間市小原１２２０－１</t>
  </si>
  <si>
    <t>3100804 茨城県水戸市白梅１－２－１１</t>
  </si>
  <si>
    <t>3091603 茨城県笠間市福田４３４－１</t>
  </si>
  <si>
    <t>3080008 茨城県筑西市八丁台１２１</t>
  </si>
  <si>
    <t>1088210 東京都港区港南２－１５－３　品川インターシティＣ棟１２Ｆ</t>
  </si>
  <si>
    <t>4312212 静岡県浜松市浜名区引佐町井伊谷３８７５－１</t>
  </si>
  <si>
    <t>3100836 茨城県水戸市元吉田町３１９－１</t>
  </si>
  <si>
    <t>（株）ムラカミ オートケアセンターアティア</t>
  </si>
  <si>
    <t>3100803 茨城県水戸市城南２－１－２０　井門水戸ビル８階</t>
  </si>
  <si>
    <t>3100011 茨城県水戸市三の丸１－５－１８</t>
  </si>
  <si>
    <t>3113411 茨城県小美玉市野田１４０４－１</t>
  </si>
  <si>
    <t>3100905 茨城県水戸市石川１－３９３２－４</t>
  </si>
  <si>
    <t>3114153 茨城県水戸市河和田町４４３３－３３</t>
  </si>
  <si>
    <t>3100836 茨城県水戸市元吉田町１０７７－２</t>
  </si>
  <si>
    <t>1660003 東京都杉並区高円寺南３－２４－３１</t>
  </si>
  <si>
    <t>3400151 埼玉県幸手市緑台１－１９－１１</t>
  </si>
  <si>
    <t>1640011 東京都中野区中央５－２－１</t>
  </si>
  <si>
    <t>大塩企画</t>
  </si>
  <si>
    <t xml:space="preserve">茨城県自転車二輪自動車商協同組合笠間支部 </t>
  </si>
  <si>
    <t>9691128 福島県本宮市本宮字舘町１６１－２</t>
  </si>
  <si>
    <t>3091635 茨城県笠間市稲田４０６７－１</t>
  </si>
  <si>
    <t>3091626 茨城県笠間市下市毛３４３－５</t>
  </si>
  <si>
    <t>3620059 埼玉県上尾市平方４２８０－１</t>
  </si>
  <si>
    <t>1008370 東京都千代田区大手町２－６－４</t>
  </si>
  <si>
    <t>3100035 茨城県水戸市東原２－５－２１　</t>
  </si>
  <si>
    <t>3091625 茨城県笠間市来栖１４３５－１</t>
  </si>
  <si>
    <t>3050033 茨城県つくば市東新井１８－１０</t>
  </si>
  <si>
    <t>3190204 茨城県笠間市土師１２８３－２１５</t>
  </si>
  <si>
    <t>3091703 茨城県笠間市鯉淵６７３２－６</t>
  </si>
  <si>
    <t>3091611 茨城県笠間市笠間遠森１６９８－７</t>
  </si>
  <si>
    <t>3050051 茨城県つくば市二の宮１－２１－１０</t>
  </si>
  <si>
    <t>3091611 茨城県笠間市笠間２３７２－５</t>
  </si>
  <si>
    <t>3091611 茨城県笠間市笠間１２８５</t>
  </si>
  <si>
    <t>3191414 茨城県日立市日高町５－９－１５</t>
  </si>
  <si>
    <t>3091613 茨城県笠間市石井１５１７－１</t>
  </si>
  <si>
    <t>3091611 茨城県笠間市笠間１５９３－１７</t>
  </si>
  <si>
    <t>3700351 群馬県太田市新田大町６００－２６</t>
  </si>
  <si>
    <t>6308247 奈良県奈良市油阪町４５６　第２森田ビル４階</t>
  </si>
  <si>
    <t>3100851 茨城県水戸市千波町１９６１－１</t>
  </si>
  <si>
    <t>3091611 茨城県笠間市笠間９８４</t>
  </si>
  <si>
    <t>3091722 茨城県笠間市平町１８１７－１</t>
  </si>
  <si>
    <t>5300035 大阪府大阪市北区同心１－１０－１２</t>
  </si>
  <si>
    <t>3091703 茨城県笠間市鯉淵６２４１－４２</t>
  </si>
  <si>
    <t>3200851 栃木県宇都宮市鶴田町３５１－７</t>
  </si>
  <si>
    <t>3091634 茨城県笠間市福原２９４７－１</t>
  </si>
  <si>
    <t>3100804 茨城県水戸市白梅１－５－２７　ブリジナウビル２Ｆ</t>
  </si>
  <si>
    <t>3000048 茨城県土浦市田中３－８－３２</t>
  </si>
  <si>
    <t>1540015 東京都世田谷区桜新町２－２２－３　ＮＤＳビル</t>
  </si>
  <si>
    <t>3091614 茨城県笠間市寺崎２７１－１</t>
  </si>
  <si>
    <t>3091611 茨城県笠間市笠間７０９</t>
  </si>
  <si>
    <t>3114153 茨城県水戸市河和田町４３７９－９２</t>
  </si>
  <si>
    <t>3100836 茨城県水戸市元吉田町８５－５－Ａ－０６</t>
  </si>
  <si>
    <t>3091736 茨城県笠間市八雲１－２－２</t>
  </si>
  <si>
    <t>3010032 茨城県龍ケ崎市佐貫１－４－３</t>
  </si>
  <si>
    <t>3270502 栃木県佐野市築地町７１５</t>
  </si>
  <si>
    <t>3091711 茨城県笠間市随分附１０８２－１</t>
  </si>
  <si>
    <t>3160002 茨城県日立市桜川町２－６－１７</t>
  </si>
  <si>
    <t>1080023 東京都港区芝浦３－９－１</t>
  </si>
  <si>
    <t>3100803 茨城県水戸市城南２－１－２０</t>
  </si>
  <si>
    <t>3113116 茨城県東茨城郡茨城町長岡４２８５</t>
  </si>
  <si>
    <t>3100804 茨城県水戸市白梅２－６－３　グランドステータス平和公園三和ビル１Ｆ</t>
  </si>
  <si>
    <t>3190202 茨城県笠間市下郷４４３９－９</t>
  </si>
  <si>
    <t>3091611 茨城県笠間市笠間４０２６－４２</t>
  </si>
  <si>
    <t>3091737 茨城県笠間市中央１－５－６</t>
  </si>
  <si>
    <t>3091611 茨城県笠間市笠間１７１２－６</t>
  </si>
  <si>
    <t>3091705 茨城県笠間市東平３－１－１８　和光ビル１Ｆ</t>
  </si>
  <si>
    <t>4500003 愛知県名古屋市中村区名駅南１－２１－１９</t>
  </si>
  <si>
    <t>3114195 茨城県水戸市木葉下町字富士山２９２－２９</t>
  </si>
  <si>
    <t>3091611 茨城県笠間市笠間１７３１－５</t>
  </si>
  <si>
    <t>3100805 茨城県水戸市中央１－８－１１</t>
  </si>
  <si>
    <t>1030013 東京都中央区日本橋人形町２－１４－１０</t>
  </si>
  <si>
    <t>1050014 東京都港区芝１－７－１７</t>
  </si>
  <si>
    <t>3190202 茨城県笠間市下郷８９０－４</t>
  </si>
  <si>
    <t>1330073 東京都江戸川区鹿骨１－６－８</t>
  </si>
  <si>
    <t>3091604 茨城県笠間市大渕７３２</t>
  </si>
  <si>
    <t>1050004 東京都港区新橋１－７－１　近鉄銀座中央通りビル</t>
  </si>
  <si>
    <t>3091611 茨城県笠間市笠間５２－１</t>
  </si>
  <si>
    <t>1010054 東京都千代田区神田錦町２－２－１</t>
  </si>
  <si>
    <t>3091615 茨城県笠間市金井８０</t>
  </si>
  <si>
    <t>3091604 茨城県笠間市大渕８５９</t>
  </si>
  <si>
    <t>3091611 茨城県笠間市笠間２４８１－７</t>
  </si>
  <si>
    <t>3091611 茨城県笠間市笠間１７５５</t>
  </si>
  <si>
    <t>3100026 茨城県水戸市泉町２－４－２８　オフィス水戸ビル</t>
  </si>
  <si>
    <t>1358622 東京都港区台場２－３－４</t>
  </si>
  <si>
    <t>3190205 茨城県笠間市押辺２５９４－１２</t>
  </si>
  <si>
    <t>3091738 茨城県笠間市大田町２０８－２９２</t>
  </si>
  <si>
    <t>3110102 茨城県那珂市向山１２２５－２</t>
  </si>
  <si>
    <t>3000034 茨城県土浦市港町1-3-16</t>
  </si>
  <si>
    <t>3091611 茨城県笠間市笠間４３５８－２</t>
  </si>
  <si>
    <t>3730033 群馬県太田市西本町４７－１１</t>
  </si>
  <si>
    <t>3000745 茨城県稲敷市橋向１１８３－１</t>
  </si>
  <si>
    <t>3091703 茨城県笠間市鯉淵６５５０</t>
  </si>
  <si>
    <t>3110105 茨城県那珂市菅谷９４－７</t>
  </si>
  <si>
    <t>1548530 東京都世田谷区池尻２－７－３</t>
  </si>
  <si>
    <t>3100803 茨城県水戸市城南１－２－４３</t>
  </si>
  <si>
    <t>3001524 茨城県取手市神浦４</t>
  </si>
  <si>
    <t>1130021 東京都文京区本駒込２－２９－２２</t>
  </si>
  <si>
    <t>3091611 茨城県笠間市笠間２６９１－２</t>
  </si>
  <si>
    <t>3091737 茨城県笠間市中央３－５－１４</t>
  </si>
  <si>
    <t>1010062 東京都千代田区神田駿河台１－２－１</t>
  </si>
  <si>
    <t>3100011 茨城県水戸市三の丸３－７－１</t>
  </si>
  <si>
    <t>3091712 茨城県笠間市長兎路９７１－１</t>
  </si>
  <si>
    <t>3091611 茨城県笠間市笠間５０４－２</t>
  </si>
  <si>
    <t>3091611 茨城県笠間市笠間１５３９</t>
  </si>
  <si>
    <t>3091631 茨城県笠間市箱田１６４７</t>
  </si>
  <si>
    <t>3120001 茨城県ひたちなか市佐和孫目東２３５９－４</t>
  </si>
  <si>
    <t>3000033 茨城県土浦市川口１－１－２６　アーバンスクエア土浦ビル５０７号</t>
  </si>
  <si>
    <t>3091631 茨城県笠間市箱田１１６７－１</t>
  </si>
  <si>
    <t>3091737 茨城県笠間市中央１－２－２０</t>
  </si>
  <si>
    <t>3091611 茨城県笠間市笠間１３３７</t>
  </si>
  <si>
    <t>3091725 茨城県笠間市南小泉９６４－１</t>
  </si>
  <si>
    <t>3091611 茨城県笠間市笠間２５４３－２</t>
  </si>
  <si>
    <t>3091704 茨城県笠間市美原１－２－２５</t>
  </si>
  <si>
    <t>3100804 茨城県水戸市白梅１－９－４　ＪＳビル４Ｆ</t>
  </si>
  <si>
    <t>3100005 茨城県水戸市水府町１５２２－１</t>
  </si>
  <si>
    <t>1048104 東京都中央区銀座１－１０－１</t>
  </si>
  <si>
    <t>3114151 茨城県水戸市姫子１－８０９－２３</t>
  </si>
  <si>
    <t>3190208 茨城県笠間市市野谷８３</t>
  </si>
  <si>
    <t>3091621 茨城県笠間市手越２２－１</t>
  </si>
  <si>
    <t>3091635 茨城県笠間市稲田字白石３８８８－２５</t>
  </si>
  <si>
    <t>3190206 茨城県笠間市安居３１５６</t>
  </si>
  <si>
    <t>3114146 茨城県水戸市中丸町３０２－４</t>
  </si>
  <si>
    <t>3190209 茨城県笠間市泉２３８７－３</t>
  </si>
  <si>
    <t>（株）道の駅笠間</t>
  </si>
  <si>
    <t>3091735 茨城県笠間市友部駅前３－８</t>
  </si>
  <si>
    <t>3208601 栃木県宇都宮市昭和２－２－５</t>
  </si>
  <si>
    <t>3091712 茨城県笠間市長兎路１１５５</t>
  </si>
  <si>
    <t>9820243 宮城県仙台市太白区秋保町長袋字上原１０－１</t>
  </si>
  <si>
    <t>1600004 東京都新宿区四谷３－１－３</t>
  </si>
  <si>
    <t>3020110 茨城県守谷市百合ケ丘１－２４０２－１</t>
  </si>
  <si>
    <t>3080005 茨城県筑西市中舘２３４８</t>
  </si>
  <si>
    <t>1510053 東京都渋谷区代々木２－１５－５</t>
  </si>
  <si>
    <t>3091611 茨城県笠間市笠間１２０９</t>
  </si>
  <si>
    <t>1048307 東京都中央区京橋２－１－３</t>
  </si>
  <si>
    <t>9650832 福島県会津若松市天神町３０－５２</t>
  </si>
  <si>
    <t>1050011 東京都港区芝公園２－６－３</t>
  </si>
  <si>
    <t>3191111 茨城県那珂郡東海村舟石川６４４－１４</t>
  </si>
  <si>
    <t>3150027 茨城県石岡市杉並１－７－１６</t>
  </si>
  <si>
    <t>3690112 埼玉県鴻巣市鎌塚１－４－１２</t>
  </si>
  <si>
    <t>1510072 東京都渋谷区幡ヶ谷１－３４－１４</t>
  </si>
  <si>
    <t>3100851 茨城県水戸市千波町２７７０－５</t>
  </si>
  <si>
    <t>3100852 茨城県水戸市笠原町１７５５－１</t>
  </si>
  <si>
    <t>1530061 東京都目黒区中目黒５－６－１０</t>
  </si>
  <si>
    <t>3190202 茨城県笠間市下郷４５４３－７５　生駒住宅Ｃ号室</t>
  </si>
  <si>
    <t>3113116 茨城県東茨城郡茨城町長岡３４６９－１</t>
  </si>
  <si>
    <t>1400013 東京都品川区南大井６－２６－３</t>
  </si>
  <si>
    <t>1400004 東京都品川区南品川４－４－１７　品川サウスタワー</t>
  </si>
  <si>
    <t>3000047 茨城県土浦市生田町２－１６</t>
  </si>
  <si>
    <t>3100803 茨城県水戸市城南１－２－１０</t>
  </si>
  <si>
    <t>3240611 栃木県那須郡那珂川町小砂３１１２</t>
  </si>
  <si>
    <t>3050025 茨城県つくば市花室１００３－６　ケーアイビル</t>
  </si>
  <si>
    <t>3100853 茨城県水戸市平須町１５８－２７４</t>
  </si>
  <si>
    <t>5470034 大阪府大阪市平野区背戸口３－３－２５</t>
  </si>
  <si>
    <t>3050031 茨城県つくば市吾妻１－５－７</t>
  </si>
  <si>
    <t>3114164 茨城県水戸市谷津町細田１－１２</t>
  </si>
  <si>
    <t>3020021 茨城県取手市寺田５００１－２６</t>
  </si>
  <si>
    <t>3100817 茨城県水戸市柳町１－２－５</t>
  </si>
  <si>
    <t>3100803 茨城県水戸市城南１－７－５</t>
  </si>
  <si>
    <t>3003261 茨城県つくば市花畑３－３２－１０</t>
  </si>
  <si>
    <t>6580024 兵庫県神戸市東灘区魚崎浜町２１</t>
  </si>
  <si>
    <t>3100805 茨城県水戸市中央２－８－８（アシスト第２ビル）</t>
  </si>
  <si>
    <t>3310064 埼玉県さいたま市西区佐知川１４３３－１</t>
  </si>
  <si>
    <t>3050032 茨城県つくば市竹園１－６－１</t>
  </si>
  <si>
    <t>3100803 茨城県水戸市城南１－１－８</t>
  </si>
  <si>
    <t>3100836 茨城県水戸市元吉田町８７６－４５</t>
  </si>
  <si>
    <t>5620043 大阪府箕面市桜井１－１０－２８</t>
  </si>
  <si>
    <t>3100803 茨城県水戸市城南３－３－３２</t>
  </si>
  <si>
    <t>3100912 茨城県水戸市見川２－８－２１</t>
  </si>
  <si>
    <t>3002307 茨城県つくばみらい市板橋１８１２－１６</t>
  </si>
  <si>
    <t>3100041 茨城県水戸市上水戸４－７－７</t>
  </si>
  <si>
    <t>3190323 茨城県水戸市鯉淵町１－５</t>
  </si>
  <si>
    <t>3170073 茨城県日立市幸町２－８－６</t>
  </si>
  <si>
    <t>3100836 茨城県水戸市元吉田町１８２３－２２</t>
  </si>
  <si>
    <t>2860211 千葉県富里市御料１００９－２８</t>
  </si>
  <si>
    <t>2720014 千葉県市川市田尻２－１１－２５</t>
  </si>
  <si>
    <t>3120032 茨城県ひたちなか市津田２０１４－１６</t>
  </si>
  <si>
    <t>9630551 福島県郡山市喜久田町松ヶ作１６－１７５</t>
  </si>
  <si>
    <t>3001535 茨城県取手市清水７４７</t>
  </si>
  <si>
    <t>1020083 東京都千代田区麹町４－２</t>
  </si>
  <si>
    <t>3150116 茨城県石岡市柿岡１９８７</t>
  </si>
  <si>
    <t>3003261 茨城県つくば市花畑１－１３－７</t>
  </si>
  <si>
    <t>3114163 茨城県水戸市加倉井町元光山３４１－６</t>
  </si>
  <si>
    <t>3002703 茨城県常総市小保川１４２１－１－Ｂ２０７</t>
  </si>
  <si>
    <t>3000835 茨城県土浦市大岩田１３２９－５</t>
  </si>
  <si>
    <t>3113122 茨城県東茨城郡茨城町大字上石崎４６７７－１</t>
  </si>
  <si>
    <t>3701135 群馬県佐波郡玉村町板井３１１－１</t>
  </si>
  <si>
    <t>3100803 茨城県水戸市城南１－８－９</t>
  </si>
  <si>
    <t>3100036 茨城県水戸市新荘２－３－３</t>
  </si>
  <si>
    <t>3160025 茨城県日立市森山町４－８－２</t>
  </si>
  <si>
    <t>1020094 東京都千代田区紀尾井町３－２３</t>
  </si>
  <si>
    <t>3100844 茨城県水戸市住吉町１５４－２</t>
  </si>
  <si>
    <t>1610032 東京都新宿区中落合３－２１－２</t>
  </si>
  <si>
    <t>3100851 茨城県水戸市千波町１７４５－１</t>
  </si>
  <si>
    <t>3100836 茨城県水戸市元吉田町１７３６－２０</t>
  </si>
  <si>
    <t>3192205 茨城県常陸大宮市宮の郷２１５３－２３</t>
  </si>
  <si>
    <t>3114163 茨城県水戸市加倉井町２０９９</t>
  </si>
  <si>
    <t>3100852 茨城県水戸市笠原町９７８－４７</t>
  </si>
  <si>
    <t>3192105 茨城県那珂市古徳１８３</t>
  </si>
  <si>
    <t>3114153 茨城県水戸市河和田町１７９－１</t>
  </si>
  <si>
    <t>1010062 東京都千代田区神田駿河台２ー１ー２０　３F</t>
  </si>
  <si>
    <t>3100005 茨城県水戸市水府町１５４４－３</t>
  </si>
  <si>
    <t>3113116 茨城県東茨城郡茨城町長岡３５２４－２</t>
  </si>
  <si>
    <t>3190323 茨城県水戸市鯉淵町２９１１－１</t>
  </si>
  <si>
    <t>文化シヤッター（株） 水戸営業所</t>
  </si>
  <si>
    <t>3100044 茨城県水戸市西原１－７－１８</t>
  </si>
  <si>
    <t>3010017 茨城県龍ケ崎市姫宮町３６－１０５</t>
  </si>
  <si>
    <t>3000815 茨城県土浦市中高津２－１７－２１</t>
  </si>
  <si>
    <t>3130052 茨城県常陸太田市東二町２２４９</t>
  </si>
  <si>
    <t>3150014 茨城県石岡市国府３－２－２</t>
  </si>
  <si>
    <t>3091344 茨城県桜川市南飯田８６２</t>
  </si>
  <si>
    <t>2600028 千葉県千葉市中央区新町１－１７</t>
  </si>
  <si>
    <t>3191108 茨城県那珂郡東海村村松北２－８－３</t>
  </si>
  <si>
    <t>1350048 東京都江東区門前仲町２－２－８</t>
  </si>
  <si>
    <t>3110118 茨城県那珂市福田１６０８</t>
  </si>
  <si>
    <t>1648677 東京都中野区弥生町２－８－１５</t>
  </si>
  <si>
    <t>1080023 東京都港区芝浦３－１６－１</t>
  </si>
  <si>
    <t>3020102 茨城県守谷市松前台３－２２－７</t>
  </si>
  <si>
    <t>3200811 栃木県宇都宮市大通２－２－３</t>
  </si>
  <si>
    <t>3091631 茨城県笠間市箱田４９６－１</t>
  </si>
  <si>
    <t>3100844 茨城県水戸市住吉町３２－２</t>
  </si>
  <si>
    <t>3000508 茨城県稲敷市佐倉３３２１－１</t>
  </si>
  <si>
    <t>3080846 茨城県筑西市布川１０１２</t>
  </si>
  <si>
    <t>3120062 茨城県ひたちなか市高場２－１８－１０</t>
  </si>
  <si>
    <t>1700003 東京都豊島区駒込１－１４－９</t>
  </si>
  <si>
    <t>3000043 茨城県土浦市中央１－１－１</t>
  </si>
  <si>
    <t>2600025 千葉県千葉市中央区問屋町１－３５</t>
  </si>
  <si>
    <t>3050031 茨城県つくば市吾妻１－５－７ ダイワロイネットつくばビル２Ｆ</t>
  </si>
  <si>
    <t>3100905 茨城県水戸市石川１－３７９９－４</t>
  </si>
  <si>
    <t>1500002 東京都渋谷区渋谷３－５－１６　渋谷三丁目スクエアビル２階</t>
  </si>
  <si>
    <t>3300854 埼玉県さいたま市大宮区桜木町１－１０－１７</t>
  </si>
  <si>
    <t>3100843 茨城県水戸市元石川町２６３８－１１</t>
  </si>
  <si>
    <t>3100911 茨城県水戸市見和３－５７５－３</t>
  </si>
  <si>
    <t>3300854 埼玉県さいたま市大宮区桜木町１－１０－１６　シーノ大宮ノースウイング</t>
  </si>
  <si>
    <t>3050841 茨城県つくば市御幸が丘４３</t>
  </si>
  <si>
    <t>3091704 茨城県笠間市美原２－８－５１</t>
  </si>
  <si>
    <t>3020004 茨城県取手市取手３－４－２２</t>
  </si>
  <si>
    <t>3300052 埼玉県さいたま市浦和区本太２－２－３６　ＳＵＮＣＲＥＳＴ３０２</t>
  </si>
  <si>
    <t>3110117 茨城県那珂市豊喰字東屋敷３０６－７</t>
  </si>
  <si>
    <t>3100026 茨城県水戸市泉町２－２－３３　水戸泉町ビル</t>
  </si>
  <si>
    <t>3050005 茨城県つくば市天久保３－１４－１３</t>
  </si>
  <si>
    <t>9738402 福島県いわき市内郷御厩町３－１６８</t>
  </si>
  <si>
    <t>1030027 東京都中央区日本橋１－４－１　日本橋一丁目三井ビルディング</t>
  </si>
  <si>
    <t>3000007 茨城県土浦市板谷６－６４８－１６</t>
  </si>
  <si>
    <t>5320024 大阪府大阪市淀川区十三本町３－６－３５</t>
  </si>
  <si>
    <t>3170065 茨城県日立市助川町１－１１－１９　助川カシマビル２Ｆ</t>
  </si>
  <si>
    <t>3120003 茨城県ひたちなか市足崎１４７４－４６</t>
  </si>
  <si>
    <t>1706043 東京都豊島区東池袋３－１－１</t>
  </si>
  <si>
    <t>1038248 東京都中央区日本橋１－１５－１　パーカービル</t>
  </si>
  <si>
    <t>3191112 茨城県那珂郡東海村村松４０５</t>
  </si>
  <si>
    <t>3040031 茨城県下妻市高道祖１４２７</t>
  </si>
  <si>
    <t>3111251 茨城県ひたちなか市山崎１６０</t>
  </si>
  <si>
    <t>1046126 東京都中央区晴海１－８－１１</t>
  </si>
  <si>
    <t>1088551 東京都港区芝浦４－１０－１６</t>
  </si>
  <si>
    <t>2720121 千葉県市川市末広１－２－１０</t>
  </si>
  <si>
    <t>1020072 東京都千代田区飯田橋３－１１－２４</t>
  </si>
  <si>
    <t>1358560 東京都江東区豊洲１－１－１</t>
  </si>
  <si>
    <t>3140031 茨城県鹿嶋市宮中２５７</t>
  </si>
  <si>
    <t>3100011 茨城県水戸市三の丸２－１０－２９</t>
  </si>
  <si>
    <t>3050032 茨城県つくば市竹園１－４－１　南３パークビル２F</t>
  </si>
  <si>
    <t>1030027 東京都中央区日本橋１－１４－７　明治安田生命江戸橋ビル</t>
  </si>
  <si>
    <t>3140032 茨城県鹿嶋市宮下３－４－６</t>
  </si>
  <si>
    <t>2880814 千葉県銚子市春日町７４０－１</t>
  </si>
  <si>
    <t>8230004 福岡県宮若市磯光１１３４－２</t>
  </si>
  <si>
    <t>3510114 埼玉県和光市本町２２－１</t>
  </si>
  <si>
    <t>3292711 栃木県那須塩原市石林３１８－１</t>
  </si>
  <si>
    <t>3120062 茨城県ひたちなか市高場１－２－２５</t>
  </si>
  <si>
    <t>3100905 茨城県水戸市石川１－３８４４－２</t>
  </si>
  <si>
    <t>1010032 東京都千代田区岩本町２－２－４　ＰＭＯ神田岩本町Ⅱ　１１Ｆ</t>
  </si>
  <si>
    <t>3100852 茨城県水戸市笠原町１１８９－２　グリーンヒル西野ビル２Ｆ</t>
  </si>
  <si>
    <t>3100852 茨城県水戸市笠原町１７５３－１</t>
  </si>
  <si>
    <t>3050045 茨城県つくば市梅園２－５－３　梅園スクエアＢ－１０２</t>
  </si>
  <si>
    <t>3710024 群馬県前橋市表町２－１０－１９　グラン前橋７０４号室</t>
  </si>
  <si>
    <t>3100815 茨城県水戸市本町２－１１－１１</t>
  </si>
  <si>
    <t>3100015 茨城県水戸市宮町２－４－３３　小林ビル２階</t>
  </si>
  <si>
    <t>3114303 茨城県東茨城郡城里町大字石塚２１７３－４</t>
  </si>
  <si>
    <t>3110107 茨城県那珂市額田南郷１０９９－７　マルテックビル３Ｆ</t>
  </si>
  <si>
    <t>3100045 茨城県水戸市新原２－７－２４</t>
  </si>
  <si>
    <t>3000813 茨城県土浦市富士崎１－１６－３</t>
  </si>
  <si>
    <t>3020023 茨城県取手市白山２－１９－１３　田中コーポＢ棟１０７号</t>
  </si>
  <si>
    <t>3100902 茨城県水戸市渡里町２７１０－６</t>
  </si>
  <si>
    <t>1930941 東京都八王子市狭間町１４６３</t>
  </si>
  <si>
    <t>1600022 東京都新宿区新宿４－３－１７</t>
  </si>
  <si>
    <t>3000045 茨城県土浦市文京町８－２１</t>
  </si>
  <si>
    <t>3191545 茨城県北茨城市磯原町木皿８２４</t>
  </si>
  <si>
    <t>3210901 栃木県宇都宮市平出町１０４３－３</t>
  </si>
  <si>
    <t>1030024 東京都中央区日本橋小舟町９－３　日本橋相互ビル５０５号室</t>
  </si>
  <si>
    <t>3050045 茨城県つくば市梅園２－２－２</t>
  </si>
  <si>
    <t>1410031 東京都品川区西五反田１－３－８</t>
  </si>
  <si>
    <t>1060044 東京都港区東麻布２－３－５　第一ビル２階</t>
  </si>
  <si>
    <t>1368575 東京都江東区新木場１－１８－１１</t>
  </si>
  <si>
    <t>3100043 茨城県水戸市松が丘２－１－２３－２０５</t>
  </si>
  <si>
    <t>3100905 茨城県水戸市石川２－４０９０－１</t>
  </si>
  <si>
    <t>1140012 東京都北区田端新町３－１４－４　ＮＯＺＡＫＩビル２０１</t>
  </si>
  <si>
    <t>2080023 東京都武蔵村山市伊奈平１－７０－２</t>
  </si>
  <si>
    <t>3120054 茨城県ひたちなか市はしかべ２－１６－１９</t>
  </si>
  <si>
    <t>3114164 茨城県水戸市谷津町１－４０</t>
  </si>
  <si>
    <t>3200848 栃木県宇都宮市幸町１２－１４</t>
  </si>
  <si>
    <t>1430016 東京都大田区大森北１－５－１</t>
  </si>
  <si>
    <t>3091221 茨城県桜川市西飯岡５５８－１</t>
  </si>
  <si>
    <t>1300026 東京都墨田区両国１－１２－８</t>
  </si>
  <si>
    <t>3060024 茨城県古河市幸町１－４５</t>
  </si>
  <si>
    <t>3100055 茨城県水戸市袴塚１－７－３－Ｃ１０６</t>
  </si>
  <si>
    <t>3100852 茨城県水戸市笠原町１３６８－１</t>
  </si>
  <si>
    <t>3100851 茨城県水戸市千波町１９６８－３　水戸東石ビル１階</t>
  </si>
  <si>
    <t>3120063 茨城県ひたちなか市田彦字寄井新田１０１９－３</t>
  </si>
  <si>
    <t>3100031 茨城県水戸市大工町３－３－２４</t>
  </si>
  <si>
    <t>3100851 茨城県水戸市千波町２３９８－１</t>
  </si>
  <si>
    <t>1350062 東京都江東区東雲１－７－１２</t>
  </si>
  <si>
    <t>3050005 茨城県つくば市天久保１－１１－１５</t>
  </si>
  <si>
    <t>3210216 栃木県下都賀郡壬生町大字壬生丁１１２－６</t>
  </si>
  <si>
    <t>9300857 富山県富山市奥田新町１２－３</t>
  </si>
  <si>
    <t>3100846 茨城県水戸市東野町５０２－１</t>
  </si>
  <si>
    <t>1128632 東京都文京区大塚３－１－１</t>
  </si>
  <si>
    <t>3110105 茨城県那珂市菅谷６０５－２１</t>
  </si>
  <si>
    <t>3100852 茨城県水戸市笠原町１５７６－７</t>
  </si>
  <si>
    <t>3114145 茨城県水戸市双葉台４－５６９－３</t>
  </si>
  <si>
    <t>5510023 大阪府大阪市大正区鶴町２－１５－２６</t>
  </si>
  <si>
    <t>3291571 栃木県矢板市片岡２０６６－２</t>
  </si>
  <si>
    <t>3020117 茨城県守谷市野木崎１３４９－１</t>
  </si>
  <si>
    <t>3100803 茨城県水戸市城南２－７－１４</t>
  </si>
  <si>
    <t>3100021 茨城県水戸市南町１－３－３５</t>
  </si>
  <si>
    <t>3140111 茨城県神栖市南浜７</t>
  </si>
  <si>
    <t>3100836 茨城県水戸市元吉田町７５６</t>
  </si>
  <si>
    <t>3100026 茨城県水戸市泉町１－１－１０</t>
  </si>
  <si>
    <t>3160003 茨城県日立市多賀町５－５－１５</t>
  </si>
  <si>
    <t>5410045 大阪府大阪市中央区道修町３－６－１　京阪神御堂筋ビル１４階</t>
  </si>
  <si>
    <t>3100803 茨城県水戸市城南１－１－６　サザン水戸ビル２階</t>
  </si>
  <si>
    <t>1040032 東京都中央区八丁堀２－２６－９</t>
  </si>
  <si>
    <t>2710091 千葉県松戸市本町１１－５　明治安田生命松戸ビル６階</t>
  </si>
  <si>
    <t>1030007 東京都中央区日本橋浜町３－２６　浜町京都ビル３Ｆ</t>
  </si>
  <si>
    <t>3100804 茨城県水戸市白梅２－９－１３</t>
  </si>
  <si>
    <t>3100803 茨城県水戸市城南２－５－４５</t>
  </si>
  <si>
    <t>3040004 茨城県下妻市大木１２７４－１</t>
  </si>
  <si>
    <t>1010031 東京都千代田区東神田１－１１－２</t>
  </si>
  <si>
    <t>3260825 栃木県足利市中川町３５９４－４　アメニティーハウス２０２</t>
  </si>
  <si>
    <t>1010044 東京都千代田区鍛冶町１－５－７</t>
  </si>
  <si>
    <t>3100844 茨城県水戸市住吉町２－２５</t>
  </si>
  <si>
    <t>3100031 茨城県水戸市大工町1-3-7</t>
  </si>
  <si>
    <t>1080014 東京都港区芝４－６－１４</t>
  </si>
  <si>
    <t>3114302 茨城県東茨城郡城里町那珂西１８７９－５</t>
  </si>
  <si>
    <t>3100842 茨城県水戸市けやき台３－３５－１</t>
  </si>
  <si>
    <t>3000013 茨城県土浦市神立町２５０６</t>
  </si>
  <si>
    <t>3380835 埼玉県さいたま市桜区道場７０９－１</t>
  </si>
  <si>
    <t>1410001 東京都品川区北品川５－１２－４　リードシー御殿山ビル６階</t>
  </si>
  <si>
    <t>3050051 茨城県つくば市二の宮３－８－２</t>
  </si>
  <si>
    <t>3091622 茨城県笠間市南吉原３３９－１</t>
  </si>
  <si>
    <t>1700005 東京都豊島区南大塚２－２６－７　ＭＥ新大塚ビル２階</t>
  </si>
  <si>
    <t>2860044 千葉県成田市不動ヶ岡１１２８－１９</t>
  </si>
  <si>
    <t>3114152 茨城県水戸市河和田１－２３９５－２</t>
  </si>
  <si>
    <t>3110105 茨城県那珂市菅谷３１２７</t>
  </si>
  <si>
    <t>3100021 茨城県水戸市南町３－４－１２</t>
  </si>
  <si>
    <t>3310812 埼玉県さいたま市北区宮原町４－４３－２０</t>
  </si>
  <si>
    <t>3170073 茨城県日立市幸町１－２２－１　朝日生命日立ビル６Ｆ</t>
  </si>
  <si>
    <t>3001243 茨城県つくば市大井1577-22</t>
  </si>
  <si>
    <t>3214351 栃木県真岡市中２８７－３</t>
  </si>
  <si>
    <t>1560054 東京都世田谷区桜丘５－４８－１６</t>
  </si>
  <si>
    <t>2430003 神奈川県厚木市寿町１－４－３－２</t>
  </si>
  <si>
    <t>2410821 神奈川県横浜市旭区二俣川１－４５－４５　大高ビル３階</t>
  </si>
  <si>
    <t>3050021 茨城県つくば市古来６３２－６</t>
  </si>
  <si>
    <t>3100913 茨城県水戸市見川町２１３１－１１５</t>
  </si>
  <si>
    <t>3380837 埼玉県さいたま市桜区田島９－３１－１</t>
  </si>
  <si>
    <t>3190323 茨城県水戸市鯉淵町４２９５－１１</t>
  </si>
  <si>
    <t>3111133 茨城県水戸市栗崎町１６８２</t>
  </si>
  <si>
    <t>3100852 茨城県水戸市笠原町１５１４－３</t>
  </si>
  <si>
    <t>1500001 東京都渋谷区神宮前１－５－１</t>
  </si>
  <si>
    <t>3060052 茨城県古河市大山９７７－１</t>
  </si>
  <si>
    <t>1010022 東京都千代田区神田練塀町８５</t>
  </si>
  <si>
    <t>3300061 埼玉県さいたま市浦和区常盤７－１－１　大黒屋オフィスビル４階</t>
  </si>
  <si>
    <t>3100005 茨城県水戸市水府町１４９２</t>
  </si>
  <si>
    <t>3200036 栃木県宇都宮市小幡２－４－５</t>
  </si>
  <si>
    <t>3140124 茨城県神栖市石神４３４－１</t>
  </si>
  <si>
    <t>3020004 茨城県取手市取手３－４－２０　中山ビル３０１</t>
  </si>
  <si>
    <t>3200831 栃木県宇都宮市新町２－６－１０</t>
  </si>
  <si>
    <t>1078560 東京都港区南青山２－１１－１７</t>
  </si>
  <si>
    <t>5500003 大阪府大阪市西区京町堀１－１０－１４</t>
  </si>
  <si>
    <t>3100905 茨城県水戸市石川２－４２７１－２</t>
  </si>
  <si>
    <t>3050021 茨城県つくば市古来１４５２－１　五頭ビル２－Ｃ</t>
  </si>
  <si>
    <t>3114401 茨城県東茨城郡城里町塩子１０８８</t>
  </si>
  <si>
    <t>3100852 茨城県水戸市笠原町１５７１－３</t>
  </si>
  <si>
    <t>3270312 栃木県佐野市栃本町１０５１</t>
  </si>
  <si>
    <t>7200004 広島県福山市御幸町中津原１７８７－１</t>
  </si>
  <si>
    <t>1050001 東京都港区虎ノ門５－３－２０－４１５</t>
  </si>
  <si>
    <t>3000038 茨城県土浦市大町１２－１</t>
  </si>
  <si>
    <t>3060231 茨城県古河市小堤１９５１</t>
  </si>
  <si>
    <t>3150018 茨城県石岡市若松１－３－２６</t>
  </si>
  <si>
    <t>3100803 茨城県水戸市城南一丁目３－３１　ＲＨビル１階</t>
  </si>
  <si>
    <t>3004115 茨城県土浦市藤沢３４９５－１</t>
  </si>
  <si>
    <t>3111517 茨城県鉾田市鉾田１５８２</t>
  </si>
  <si>
    <t>3091701 茨城県笠間市小原３４７８－７</t>
  </si>
  <si>
    <t>3000051 茨城県土浦市真鍋１－１６－１１</t>
  </si>
  <si>
    <t>1700004 東京都豊島区北大塚２－２４－５　ステーションフロントタワー２Ｆ</t>
  </si>
  <si>
    <t>2160011 神奈川県川崎市宮前区犬蔵２－３－５３－５</t>
  </si>
  <si>
    <t>2310012 神奈川県横浜市中区相生町６－１１３</t>
  </si>
  <si>
    <t>1010062 東京都千代田区神田駿河台２－９　駿河台フジヴュービル</t>
  </si>
  <si>
    <t>3100012 茨城県水戸市城東１－４－４</t>
  </si>
  <si>
    <t>3091456 茨城県桜川市青柳４４８</t>
  </si>
  <si>
    <t>3380837 埼玉県さいたま市桜区田島５－１９－８</t>
  </si>
  <si>
    <t>3050817 茨城県つくば市研究学園５－２０－２</t>
  </si>
  <si>
    <t>1740041 東京都板橋区舟渡３－１５－２２</t>
  </si>
  <si>
    <t>2701422 千葉県白井市復９１－２</t>
  </si>
  <si>
    <t>1920352 東京都八王子市大塚６３６－２</t>
  </si>
  <si>
    <t>3000064 茨城県土浦市東若松町３９８８－３</t>
  </si>
  <si>
    <t>1050013 東京都港区浜松町２－７－１６</t>
  </si>
  <si>
    <t>3208644 栃木県宇都宮市鶴田町１７５８</t>
  </si>
  <si>
    <t>1080075 東京都港区港南１－２－７０</t>
  </si>
  <si>
    <t>1008585 東京都千代田区霞が関３－２－１</t>
  </si>
  <si>
    <t>3360025 埼玉県さいたま市南区文蔵４－２３－２０－１０２</t>
  </si>
  <si>
    <t>1010065 東京都千代田区西神田１－４－５</t>
  </si>
  <si>
    <t>3120042 茨城県ひたちなか市東大島２－２－２１</t>
  </si>
  <si>
    <t>1030023 東京都中央区日本橋本町２－８－１２</t>
  </si>
  <si>
    <t>3100843 茨城県水戸市元石川町８２２－１</t>
  </si>
  <si>
    <t>3100021 茨城県水戸市南町３－４－１０</t>
  </si>
  <si>
    <t>3100015 茨城県水戸市宮町１－２－４　マイムビル</t>
  </si>
  <si>
    <t>1010022 東京都千代田区神田練塀町３</t>
  </si>
  <si>
    <t>2200012 神奈川県横浜市西区みなとみらい４－４－２</t>
  </si>
  <si>
    <t>1008560 東京都千代田区内幸町１－１－３</t>
  </si>
  <si>
    <t>3050861 茨城県つくば市谷田部２９５４</t>
  </si>
  <si>
    <t>3170073 茨城県日立市幸町１－３－８</t>
  </si>
  <si>
    <t>2600014 千葉県千葉市中央区本千葉町１５－１</t>
  </si>
  <si>
    <t>1910065 東京都日野市旭が丘４－７－１</t>
  </si>
  <si>
    <t>3100042 茨城県水戸市自由が丘３－５７</t>
  </si>
  <si>
    <t>3100015 茨城県水戸市宮町２－８－１４</t>
  </si>
  <si>
    <t>3001274 茨城県つくば市上岩崎１６７５</t>
  </si>
  <si>
    <t>3000813 茨城県土浦市富士崎２－５－１７　メゾンＫ２</t>
  </si>
  <si>
    <t>1770041 東京都練馬区石神井町１－２６－１３</t>
  </si>
  <si>
    <t>3100844 茨城県水戸市住吉町２０４－６</t>
  </si>
  <si>
    <t>9830833 宮城県仙台市宮城野区東仙台１－１８－２１</t>
  </si>
  <si>
    <t>2520216 神奈川県相模原市中央区清新８－９－１７</t>
  </si>
  <si>
    <t>3390028 埼玉県さいたま市岩槻区美園東３－５－１</t>
  </si>
  <si>
    <t>3310812 埼玉県さいたま市北区宮原町４－２－２０</t>
  </si>
  <si>
    <t>1100015 東京都台東区東上野１－１４－４</t>
  </si>
  <si>
    <t>3100843 茨城県水戸市元石川町２７６－２２</t>
  </si>
  <si>
    <t>3100914 茨城県水戸市小吹町１６１７－１</t>
  </si>
  <si>
    <t>3000043 茨城県土浦市中央１－１２－５</t>
  </si>
  <si>
    <t>1360071 東京都江東区亀戸１－３２－８　林ビル２Ｆ</t>
  </si>
  <si>
    <t>3113115 茨城県東茨城郡茨城町前田字東の原１６９７</t>
  </si>
  <si>
    <t>1630417 東京都新宿区西新宿２－１－１</t>
  </si>
  <si>
    <t>1008360 東京都千代田区丸の内３－２－３　丸の内二重橋ビルディング</t>
  </si>
  <si>
    <t>3150004 茨城県石岡市柏原町９－７０</t>
  </si>
  <si>
    <t>3000804 茨城県土浦市粕毛１－１</t>
  </si>
  <si>
    <t>3002641 茨城県つくば市今鹿島３４９３－２</t>
  </si>
  <si>
    <t>3100044 茨城県水戸市西原１－１－９</t>
  </si>
  <si>
    <t>3111115 茨城県水戸市大串町９５２－４</t>
  </si>
  <si>
    <t>3003257 茨城県つくば市筑穂１－１０－１０</t>
  </si>
  <si>
    <t>3691101 埼玉県深谷市長在家１９８</t>
  </si>
  <si>
    <t>2600003 千葉県千葉市中央区鶴沢町２０－１６　ユニバース千葉ビル４階</t>
  </si>
  <si>
    <t>3100021 茨城県水戸市南町２－６－１３</t>
  </si>
  <si>
    <t>1240001 東京都葛飾区小菅４－２１－７　吉田第２ビル１０４</t>
  </si>
  <si>
    <t>3002645 茨城県つくば市上郷１２６６－２</t>
  </si>
  <si>
    <t>3114152 茨城県水戸市河和田２－２４－１</t>
  </si>
  <si>
    <t>2860117 千葉県成田市三里塚光ケ丘１－１３３１</t>
  </si>
  <si>
    <t>3120017 茨城県ひたちなか市長堀町２－１４－２</t>
  </si>
  <si>
    <t>3160001 茨城県日立市諏訪町２－８－１</t>
  </si>
  <si>
    <t>3050077 茨城県つくば市鷹野原２１－７</t>
  </si>
  <si>
    <t>1060032 東京都港区六本木６－１７－１</t>
  </si>
  <si>
    <t>1360082 東京都江東区新木場１－１８－６</t>
  </si>
  <si>
    <t>2600028 千葉県千葉市中央区新町１０００　センシティタワー２０階</t>
  </si>
  <si>
    <t>3100803 茨城県水戸市城南１－６－９</t>
  </si>
  <si>
    <t>3100803 茨城県水戸市城南１－２－４３　水戸ＮＫＣビル</t>
  </si>
  <si>
    <t>3100852 茨城県水戸市笠原町６００－３８　ＮＳ笠原第２　２－Ｄ号室</t>
  </si>
  <si>
    <t>3100836 茨城県水戸市元吉田町８６０－１</t>
  </si>
  <si>
    <t>3100836 茨城県水戸市元吉田町７１６－３</t>
  </si>
  <si>
    <t>3020110 茨城県守谷市百合ケ丘３－２７８４－１８５</t>
  </si>
  <si>
    <t>3113116 茨城県東茨城郡茨城町長岡３２６８</t>
  </si>
  <si>
    <t>1020074 東京都千代田区九段南１－６－５</t>
  </si>
  <si>
    <t>3300845 埼玉県さいたま市大宮区仲町３－１３－１</t>
  </si>
  <si>
    <t>2100828 神奈川県川崎市川崎区四谷上町１０－６</t>
  </si>
  <si>
    <t>1920041 東京都八王子市中野上町２－３１－１</t>
  </si>
  <si>
    <t>620932 北海道札幌市豊平区平岸二条５－２－１４　第５平岸グランドビル６０１号</t>
  </si>
  <si>
    <t>1040053 東京都中央区晴海３－１３－１－４９２３</t>
  </si>
  <si>
    <t>3100911 茨城県水戸市見和１－３００－７１</t>
  </si>
  <si>
    <t>1820011 東京都調布市深大寺北町２－４３－６</t>
  </si>
  <si>
    <t>3510113 埼玉県和光市中央２－６－６</t>
  </si>
  <si>
    <t>3002635 茨城県つくば市東光台５－１１－３</t>
  </si>
  <si>
    <t>3010839 茨城県龍ケ崎市出し山町１４５</t>
  </si>
  <si>
    <t>3100852 茨城県水戸市笠原町６００－３２</t>
  </si>
  <si>
    <t>2510023 神奈川県藤沢市鵠沼花沢町１３－１１－１１０２</t>
  </si>
  <si>
    <t>3330848 埼玉県川口市芝下１－１－３</t>
  </si>
  <si>
    <t>3010837 茨城県龍ヶ崎市根町３６３５　小形ビル２－２</t>
  </si>
  <si>
    <t>3100021 茨城県水戸市南町２－６－１８</t>
  </si>
  <si>
    <t>3100021 茨城県水戸市南町３－４－１０　水戸ＦＦセンタービル</t>
  </si>
  <si>
    <t>3100021 茨城県水戸市南町１－３－３５　オカバ水戸三ノ丸ビル５階</t>
  </si>
  <si>
    <t>3320012 埼玉県川口市本町４－２－３</t>
  </si>
  <si>
    <t>1040061 東京都中央区銀座８－２１－１</t>
  </si>
  <si>
    <t>3210918 栃木県宇都宮市平塚町３３４－７</t>
  </si>
  <si>
    <t>9813133 宮城県仙台市泉区泉中央２－１１－９</t>
  </si>
  <si>
    <t>3100847 茨城県水戸市米沢町５２２－１</t>
  </si>
  <si>
    <t>3050045 茨城県つくば市梅園２－５－３</t>
  </si>
  <si>
    <t>3100841 茨城県水戸市酒門町４２２５－１０</t>
  </si>
  <si>
    <t>3050051 茨城県つくば市二の宮２－１２－１４</t>
  </si>
  <si>
    <t>3100803 茨城県水戸市城南１－４－７　第５プリンスビル５Ｆ</t>
  </si>
  <si>
    <t>1030025 東京都中央区日本橋茅場町２－２－１</t>
  </si>
  <si>
    <t>3100011 茨城県水戸市三の丸１－４－７３　水戸京成ビル</t>
  </si>
  <si>
    <t>2770005 千葉県柏市柏４－８－１</t>
  </si>
  <si>
    <t>3170077 茨城県日立市城南町１－５－１</t>
  </si>
  <si>
    <t>3100026 茨城県水戸市泉町２－２－２７</t>
  </si>
  <si>
    <t>3000033 茨城県土浦市川口１－５－１１</t>
  </si>
  <si>
    <t>1040061 東京都中央区銀座１－２２－１１　銀座大竹ビジデンス２階</t>
  </si>
  <si>
    <t>1050022 東京都港区海岸２－７－７０</t>
  </si>
  <si>
    <t>3210901 栃木県宇都宮市平出町４１４－１</t>
  </si>
  <si>
    <t>3080813 茨城県筑西市大塚５９５－８</t>
  </si>
  <si>
    <t>3100804 茨城県水戸市白梅２－２－２７</t>
  </si>
  <si>
    <t>3100851 茨城県水戸市千波町２９８</t>
  </si>
  <si>
    <t>3000847 茨城県土浦市卸町２－８－８</t>
  </si>
  <si>
    <t>3114164 茨城県水戸市谷津町細田１－２１</t>
  </si>
  <si>
    <t>3100842 茨城県水戸市けやき台３－６５－１</t>
  </si>
  <si>
    <t>1740043 東京都板橋区坂下１－１９－１</t>
  </si>
  <si>
    <t>3100803 茨城県水戸市城南１－２－８</t>
  </si>
  <si>
    <t>3300061 埼玉県さいたま市浦和区常盤７－１－１</t>
  </si>
  <si>
    <t>2138502 神奈川県川崎市高津区末長３－３－１７</t>
  </si>
  <si>
    <t>3300854 埼玉県さいたま市大宮区桜木町１－１１－２０</t>
  </si>
  <si>
    <t>3100835 茨城県水戸市元台町１５００</t>
  </si>
  <si>
    <t>3050031 茨城県つくば市吾妻３－１５－１５</t>
  </si>
  <si>
    <t>1086307 東京都港区三田３－５－２７　住友不動産東京三田サウスタワー７Ｆ</t>
  </si>
  <si>
    <t>2730031 千葉県船橋市西船４－１９－３</t>
  </si>
  <si>
    <t>3000812 茨城県土浦市下高津３－９－１１</t>
  </si>
  <si>
    <t>3000068 茨城県土浦市西並木町３７８１－２９</t>
  </si>
  <si>
    <t>1300026 東京都墨田区両国１－１０－７</t>
  </si>
  <si>
    <t>3002706 茨城県常総市新石下３６１１</t>
  </si>
  <si>
    <t>1600023 東京都新宿区西新宿２－１－１　新宿三井ビルディング</t>
  </si>
  <si>
    <t>3100815 茨城県水戸市本町２－１３－３９　ＦＫＹドリームハイツ２０５号室</t>
  </si>
  <si>
    <t>9318313 富山県富山市豊田町１－４－２２</t>
  </si>
  <si>
    <t>3290607 栃木県河内郡上三川町西汗１７８０</t>
  </si>
  <si>
    <t>6620863 兵庫県西宮市室川町１２－３</t>
  </si>
  <si>
    <t>3100851 茨城県水戸市千波町２７７０－３５</t>
  </si>
  <si>
    <t>8150037 福岡県福岡市南区玉川町９－１２</t>
  </si>
  <si>
    <t>3190123 茨城県小美玉市羽鳥２６５６－２</t>
  </si>
  <si>
    <t>3300063 埼玉県さいたま市浦和区高砂４－４－１</t>
  </si>
  <si>
    <t>3000054 茨城県土浦市西真鍋町４－３９</t>
  </si>
  <si>
    <t>9792335 福島県南相馬市鹿島区鹿島町１５９</t>
  </si>
  <si>
    <t>3000421 茨城県稲敷郡美浦村木原１８８４－８</t>
  </si>
  <si>
    <t>1010041 東京都千代田区神田須田町１－２４</t>
  </si>
  <si>
    <t>1000011 東京都千代田区内幸町１－３－３　内幸町ダイビル８０３</t>
  </si>
  <si>
    <t>1050001 東京都港区虎ノ門１－２－６</t>
  </si>
  <si>
    <t>9100393 福井県坂井市丸岡町熊堂第３号７－１－１３</t>
  </si>
  <si>
    <t>3111212 茨城県ひたちなか市殿山町２－１０－４１</t>
  </si>
  <si>
    <t>1008287 東京都千代田区丸の内１－３－２</t>
  </si>
  <si>
    <t>3100913 茨城県水戸市見川町２４３４－１</t>
  </si>
  <si>
    <t>2120013 神奈川県川崎市幸区堀川町５８０　ソリッドスクエア東館２０階</t>
  </si>
  <si>
    <t>3050033 茨城県つくば市東新井１５－４</t>
  </si>
  <si>
    <t>3114143 茨城県水戸市大塚町１８４５</t>
  </si>
  <si>
    <t>3100036 茨城県水戸市新荘２－７－３３</t>
  </si>
  <si>
    <t>3100852 茨城県水戸市笠原町１７１１－１９</t>
  </si>
  <si>
    <t>3114153 茨城県水戸市河和田町３８５４</t>
  </si>
  <si>
    <t>3200833 栃木県宇都宮市不動前１－３－１１</t>
  </si>
  <si>
    <t>1010041 東京都千代田区神田須田町１－２５</t>
  </si>
  <si>
    <t>3004222 茨城県つくば市下大島４２４</t>
  </si>
  <si>
    <t>1070052 東京都港区赤坂２－２３－１</t>
  </si>
  <si>
    <t>1080014 東京都港区芝５－３６－７　三田ベルジュビル１９階</t>
  </si>
  <si>
    <t>3630021 埼玉県桶川市泉１－８－７</t>
  </si>
  <si>
    <t>3000066 茨城県土浦市虫掛１５２０－２</t>
  </si>
  <si>
    <t>1050004 東京都港区新橋５－１３－１</t>
  </si>
  <si>
    <t>3114153 茨城県水戸市河和田町１４５－３</t>
  </si>
  <si>
    <t>1600023 東京都新宿区西新宿７－７－３０</t>
  </si>
  <si>
    <t>3000037 茨城県土浦市桜町３－７－２</t>
  </si>
  <si>
    <t>3100803 茨城県水戸市城南１－５－１１</t>
  </si>
  <si>
    <t>3111523 茨城県鉾田市串挽１３１０－９</t>
  </si>
  <si>
    <t>1010035 東京都千代田区神田紺屋町２０－１</t>
  </si>
  <si>
    <t>3500021 埼玉県川越市大字大中居９５－３</t>
  </si>
  <si>
    <t>3100803 茨城県水戸市城南３－１０－１７　カーニープレイス水戸１Ｆ</t>
  </si>
  <si>
    <t>1020093 東京都千代田区平河町１－２－１０</t>
  </si>
  <si>
    <t>1006640 東京都千代田区丸の内１－９－２</t>
  </si>
  <si>
    <t>3114153 茨城県水戸市河和田町１１６４－１５</t>
  </si>
  <si>
    <t>3100836 茨城県水戸市元吉田町１０７４－１</t>
  </si>
  <si>
    <t>7008504 岡山県岡山市南区豊成２－７－１６</t>
  </si>
  <si>
    <t>3291311 栃木県さくら市氏家２３７１－１２</t>
  </si>
  <si>
    <t>3210138 栃木県宇都宮市兵庫塚３－４８－２３</t>
  </si>
  <si>
    <t>1040033 東京都中央区新川１－１７－２５</t>
  </si>
  <si>
    <t>3114164 茨城県水戸市谷津町１－３</t>
  </si>
  <si>
    <t>3114164 茨城県水戸市谷津町細田１－８</t>
  </si>
  <si>
    <t>5460003 大阪府大阪市東住吉区今川１－６－２３</t>
  </si>
  <si>
    <t>3091734 茨城県笠間市南友部１４３７－１３</t>
  </si>
  <si>
    <t>4180111 静岡県富士宮市山宮２３４４</t>
  </si>
  <si>
    <t>3091611 茨城県笠間市笠間４３３６－１</t>
  </si>
  <si>
    <t>3091611 茨城県笠間市笠間１７１２－７</t>
  </si>
  <si>
    <t>3091631 茨城県笠間市箱田１２７３－１</t>
  </si>
  <si>
    <t>3100022 茨城県水戸市梅香１－５－５</t>
  </si>
  <si>
    <t>3100836 茨城県水戸市元吉田町１３１１</t>
  </si>
  <si>
    <t>4180044 静岡県富士宮市大中里１２７４－６</t>
  </si>
  <si>
    <t>1020083 東京都千代田区麹町５－４</t>
  </si>
  <si>
    <t>3210138 栃木県宇都宮市兵庫塚３－７－７</t>
  </si>
  <si>
    <t>5938316 大阪府堺市西区山田２－１９１－１</t>
  </si>
  <si>
    <t>3020026 茨城県取手市稲１２０１－１</t>
  </si>
  <si>
    <t>3300075 埼玉県さいたま市浦和区針ヶ谷３－１５－３</t>
  </si>
  <si>
    <t>3410034 埼玉県三郷市新和５－１３５</t>
  </si>
  <si>
    <t>3111205 茨城県ひたちなか市十三奉行１９４０－２</t>
  </si>
  <si>
    <t>3190317 茨城県水戸市内原１－１３４</t>
  </si>
  <si>
    <t>3020004 茨城県取手市取手２－１－１７　カネヨビル５０１</t>
  </si>
  <si>
    <t>4170011 静岡県富士市鈴川本町７－３５</t>
  </si>
  <si>
    <t>3091616 茨城県笠間市赤坂８</t>
  </si>
  <si>
    <t>3020124 茨城県守谷市美園１－１２－１２</t>
  </si>
  <si>
    <t>1080014 東京都港区芝４－１３－３　ＰＭＯ田町東１０Ｆ</t>
  </si>
  <si>
    <t>1050003 東京都港区西新橋１－２－９　日比谷セントラルビル１４階</t>
  </si>
  <si>
    <t>1460083 東京都大田区千鳥２－１０－１６</t>
  </si>
  <si>
    <t>6508670 兵庫県神戸市中央区東川崎町３－１－１</t>
  </si>
  <si>
    <t>1086215 東京都港区港南２－１５－３</t>
  </si>
  <si>
    <t>1120002 東京都文京区小石川１－１－１７</t>
  </si>
  <si>
    <t>3002651 茨城県つくば市鬼ケ窪１０４７－２７</t>
  </si>
  <si>
    <t>1100005 東京都台東区上野５－６－１０</t>
  </si>
  <si>
    <t>3100913 茨城県水戸市見川町字丹下一ノ牧２１３１－２５８４</t>
  </si>
  <si>
    <t>1100015 東京都台東区東上野２－２４－１</t>
  </si>
  <si>
    <t>2600032 千葉県千葉市中央区登戸１－１３－２２　シティファイブビル</t>
  </si>
  <si>
    <t>3080803 茨城県筑西市直井１１８０</t>
  </si>
  <si>
    <t>1300021 東京都墨田区緑１－４－１９</t>
  </si>
  <si>
    <t>3190202 茨城県笠間市下郷７７６</t>
  </si>
  <si>
    <t>1080014 東京都港区芝５－３１－１９</t>
  </si>
  <si>
    <t>1631037 東京都新宿区西新宿３－７－１</t>
  </si>
  <si>
    <t>1640012 東京都中野区本町１－３２－２　ハーモニータワー</t>
  </si>
  <si>
    <t>3091703 茨城県笠間市鯉淵６２６７－８５</t>
  </si>
  <si>
    <t>3120036 茨城県ひたちなか市津田東２－６－１２</t>
  </si>
  <si>
    <t>3100846 茨城県水戸市東野町１３６－３</t>
  </si>
  <si>
    <t>1440042 東京都大田区羽田旭町１１－１</t>
  </si>
  <si>
    <t>3591145 埼玉県所沢市山口３７３－９</t>
  </si>
  <si>
    <t>2140013 神奈川県川崎市多摩区登戸新町１２９－１</t>
  </si>
  <si>
    <t>3150014 茨城県石岡市国府１－６－２４</t>
  </si>
  <si>
    <t>3100905 茨城県水戸市石川１－４０４５－５</t>
  </si>
  <si>
    <t>1040045 東京都中央区築地２－１２－１０</t>
  </si>
  <si>
    <t>3260143 栃木県足利市葉鹿町１－３０－１</t>
  </si>
  <si>
    <t>2500011 神奈川県小田原市栄町１－６－１</t>
  </si>
  <si>
    <t>2300044 神奈川県横浜市鶴見区弁天町３</t>
  </si>
  <si>
    <t>3002721 茨城県常総市篠山８８５－３</t>
  </si>
  <si>
    <t>3100804 茨城県水戸市白梅２－９－１４</t>
  </si>
  <si>
    <t>3100836 茨城県水戸市元吉田町３３０－４</t>
  </si>
  <si>
    <t>3100062 茨城県水戸市大町１－２－６</t>
  </si>
  <si>
    <t>1057110 東京都港区東新橋１－５－２</t>
  </si>
  <si>
    <t>1910031 東京都日野市高幡５０７－４－４１３</t>
  </si>
  <si>
    <t>1080075 東京都港区港南１－８－２３</t>
  </si>
  <si>
    <t>3000815 茨城県土浦市中高津１－１８－３</t>
  </si>
  <si>
    <t>3100812 茨城県水戸市浜田２－１５－６</t>
  </si>
  <si>
    <t>3100812 茨城県水戸市浜田１－１９－１３（本社ビル１階）</t>
  </si>
  <si>
    <t>3000045 茨城県土浦市文京町３－６</t>
  </si>
  <si>
    <t>1600022 東京都新宿区新宿４－３－１７　ＦＯＲＥＣＡＳＴ新宿ＳＯＵＴＨ７階</t>
  </si>
  <si>
    <t>1010021 東京都千代田区外神田１－１８－１３</t>
  </si>
  <si>
    <t>1120002 東京都文京区小石川２－２２－２</t>
  </si>
  <si>
    <t>3050861 茨城県つくば市谷田部１６００－１</t>
  </si>
  <si>
    <t>1790084 東京都練馬区氷川台４－４７－１８</t>
  </si>
  <si>
    <t>3150002 茨城県石岡市柏原１３</t>
  </si>
  <si>
    <t>3650042 埼玉県鴻巣市松原３－６－４８</t>
  </si>
  <si>
    <t>3000037 茨城県土浦市桜町４－３－２０</t>
  </si>
  <si>
    <t>3091717 茨城県笠間市旭町３１７－２</t>
  </si>
  <si>
    <t>3091733 茨城県笠間市下市原７３４</t>
  </si>
  <si>
    <t>2220011 神奈川県横浜市港北区菊名７－３－２２</t>
  </si>
  <si>
    <t>1040032 東京都中央区八丁堀４－１－３　安和宝町ビル３０２</t>
  </si>
  <si>
    <t>3100841 茨城県水戸市酒門町４２６９－６</t>
  </si>
  <si>
    <t>5900984 大阪府堺市堺区神南辺町２－９０－５</t>
  </si>
  <si>
    <t>1050012 東京都港区芝大門２－５－５</t>
  </si>
  <si>
    <t>3620014 埼玉県上尾市本町３－３－２　ロイヤルビル上尾３階－Ａ</t>
  </si>
  <si>
    <t>3680051 埼玉県秩父市中村町４－２－１１</t>
  </si>
  <si>
    <t>3004405 茨城県桜川市真壁町桜井３０７－１</t>
  </si>
  <si>
    <t>3120012 茨城県ひたちなか市馬渡１２４７</t>
  </si>
  <si>
    <t>5300001 大阪市北区梅田２－５－２５</t>
  </si>
  <si>
    <t>1200005 東京都足立区綾瀬３－２５－１９</t>
  </si>
  <si>
    <t>9100857 福井県福井市豊島２－６－７</t>
  </si>
  <si>
    <t>3190202 茨城県笠間市下郷４１５９－２</t>
  </si>
  <si>
    <t>9190422 福井県坂井市春江町沖布目３８－３</t>
  </si>
  <si>
    <t>3091738 茨城県笠間市大田町６１－３</t>
  </si>
  <si>
    <t>3091703 茨城県笠間市鯉淵６５３０－２２</t>
  </si>
  <si>
    <t>2200011 神奈川県横浜市西区高島２－１１－２　スカイメナー横浜５１９</t>
  </si>
  <si>
    <t>1050011 東京都港区芝公園２－１１－１</t>
  </si>
  <si>
    <t>4550822 愛知県名古屋市港区甚兵衛通４－１－１</t>
  </si>
  <si>
    <t>5300012 大阪府大阪市北区芝田２－９－１７　マエダビル７階</t>
  </si>
  <si>
    <t>3120027 茨城県ひたちなか市勝田中原町６－１６</t>
  </si>
  <si>
    <t>3100844 茨城県水戸市住吉町４５－３</t>
  </si>
  <si>
    <t>3100852 茨城県水戸市笠原町１１８９ー２</t>
  </si>
  <si>
    <t>3100851 茨城県水戸市千波町２３０６－３</t>
  </si>
  <si>
    <t>3020031 茨城県取手市新取手３－５－１５</t>
  </si>
  <si>
    <t>3210151 栃木県宇都宮市西川田町９２８－１</t>
  </si>
  <si>
    <t>8140134 福岡県福岡市城南区飯倉１－６－２５</t>
  </si>
  <si>
    <t>3210132 栃木県宇都宮市雀の宮１－１０－３</t>
  </si>
  <si>
    <t>3100052 茨城県水戸市松本町１４－１２</t>
  </si>
  <si>
    <t>3002613 茨城県つくば市西高野１９１２－１８</t>
  </si>
  <si>
    <t>1010021 東京都千代田区外神田２－２－１５</t>
  </si>
  <si>
    <t>3100803 茨城県水戸市城南２－１０－６　ガーデンズ水戸６Ｆ</t>
  </si>
  <si>
    <t>3230022 栃木県小山市駅東通り２－３６－５</t>
  </si>
  <si>
    <t>1040042 東京都中央区入船３－２－１０　アーバンネット入船ビル</t>
  </si>
  <si>
    <t>3300846 埼玉県さいたま市大宮区大門町３－５９－２</t>
  </si>
  <si>
    <t>1631424 東京都新宿区西新宿３－２０－２　東京オペラシティタワー２４Ｆ</t>
  </si>
  <si>
    <t>3100836 茨城県水戸市元吉田町１０５－３</t>
  </si>
  <si>
    <t>3100026 茨城県水戸市泉町２－２－３３　水戸泉町ビル７階</t>
  </si>
  <si>
    <t>3100841 茨城県水戸市酒門町３０３５－８</t>
  </si>
  <si>
    <t>1060047 東京都港区南麻布３－１９－１６</t>
  </si>
  <si>
    <t>8500032 長崎県長崎市興善町２－２１</t>
  </si>
  <si>
    <t>3200811 栃木県宇都宮市大通り２－２－３　明治安田生命宇都宮大工町ビル３階</t>
  </si>
  <si>
    <t>1050011 東京都港区芝公園２－４－１　Ａ－１０階</t>
  </si>
  <si>
    <t>3100853 茨城県水戸市平須町１９３５－１</t>
  </si>
  <si>
    <t>3100803 茨城県水戸市城南２－１－２０　井門水戸ビル６階</t>
  </si>
  <si>
    <t>1510051 東京都渋谷区千駄ヶ谷５－３１－１１</t>
  </si>
  <si>
    <t>1630726 東京都新宿区西新宿２－７－１</t>
  </si>
  <si>
    <t>1640001 東京都中野区中野４－１０－１　中野セントラルパークイースト</t>
  </si>
  <si>
    <t>3050861 茨城県つくば市谷田部４６９０－１</t>
  </si>
  <si>
    <t>3000823 茨城県土浦市小松１－３１－２</t>
  </si>
  <si>
    <t>5410041 大阪府大阪市中央区北浜３－５－２９</t>
  </si>
  <si>
    <t>1010062 東京都千代田区神田駿河台４－１－２　ステラ御茶ノ水ビル８Ｆ</t>
  </si>
  <si>
    <t>4740053 愛知県大府市柊山町３－３３</t>
  </si>
  <si>
    <t>9810902 宮城県仙台市青葉区北根３－２６－６</t>
  </si>
  <si>
    <t>（株）ユードム</t>
  </si>
  <si>
    <t>（株）ダイワ商会 笠間営業所</t>
  </si>
  <si>
    <t>（株）アイコンサルタント 笠間営業所</t>
  </si>
  <si>
    <t>1330061 東京都江戸川区篠崎町１－７－１６　ラフィーネ篠崎１階Ａ号室</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</si>
</sst>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quot;　㊞&quot;"/>
    <numFmt numFmtId="177" formatCode="@&quot;課長&quot;"/>
    <numFmt numFmtId="178" formatCode="@&quot;　　㊞&quot;"/>
  </numFmts>
  <fonts count="23">
    <font>
      <sz val="11"/>
      <color auto="1"/>
      <name val="ＭＳ Ｐゴシック"/>
      <family val="3"/>
    </font>
    <font>
      <sz val="6"/>
      <color auto="1"/>
      <name val="ＭＳ Ｐゴシック"/>
      <family val="3"/>
    </font>
    <font>
      <sz val="9"/>
      <color auto="1"/>
      <name val="ＭＳ Ｐゴシック"/>
      <family val="3"/>
    </font>
    <font>
      <sz val="9"/>
      <color indexed="8"/>
      <name val="ＭＳ Ｐゴシック"/>
      <family val="3"/>
    </font>
    <font>
      <sz val="8"/>
      <color auto="1"/>
      <name val="ＭＳ Ｐゴシック"/>
      <family val="3"/>
    </font>
    <font>
      <sz val="8"/>
      <color indexed="10"/>
      <name val="ＭＳ Ｐゴシック"/>
      <family val="3"/>
    </font>
    <font>
      <b/>
      <sz val="8"/>
      <color auto="1"/>
      <name val="ＭＳ Ｐゴシック"/>
      <family val="3"/>
    </font>
    <font>
      <b/>
      <sz val="8"/>
      <color indexed="48"/>
      <name val="ＭＳ Ｐゴシック"/>
      <family val="3"/>
    </font>
    <font>
      <b/>
      <sz val="11"/>
      <color auto="1"/>
      <name val="ＭＳ Ｐゴシック"/>
      <family val="3"/>
    </font>
    <font>
      <sz val="8"/>
      <color indexed="9"/>
      <name val="ＭＳ Ｐゴシック"/>
      <family val="3"/>
    </font>
    <font>
      <sz val="8"/>
      <color indexed="8"/>
      <name val="ＭＳ Ｐゴシック"/>
      <family val="3"/>
    </font>
    <font>
      <b/>
      <sz val="9"/>
      <color indexed="8"/>
      <name val="ＭＳ Ｐゴシック"/>
      <family val="3"/>
    </font>
    <font>
      <b/>
      <sz val="8"/>
      <color indexed="8"/>
      <name val="ＭＳ Ｐゴシック"/>
      <family val="3"/>
    </font>
    <font>
      <b/>
      <sz val="9"/>
      <color indexed="10"/>
      <name val="ＭＳ Ｐゴシック"/>
      <family val="3"/>
    </font>
    <font>
      <sz val="11"/>
      <color auto="1"/>
      <name val="ＭＳ Ｐゴシック"/>
      <family val="3"/>
    </font>
    <font>
      <b/>
      <sz val="8"/>
      <color indexed="10"/>
      <name val="ＭＳ Ｐゴシック"/>
      <family val="3"/>
    </font>
    <font>
      <b/>
      <sz val="8"/>
      <color indexed="12"/>
      <name val="ＭＳ Ｐゴシック"/>
      <family val="3"/>
    </font>
    <font>
      <b/>
      <sz val="5"/>
      <color rgb="FFFF0000"/>
      <name val="ＭＳ Ｐゴシック"/>
      <family val="3"/>
    </font>
    <font>
      <b/>
      <sz val="11"/>
      <color indexed="8"/>
      <name val="ＭＳ Ｐゴシック"/>
      <family val="3"/>
    </font>
    <font>
      <b/>
      <sz val="9"/>
      <color auto="1"/>
      <name val="ＭＳ Ｐゴシック"/>
      <family val="3"/>
    </font>
    <font>
      <b/>
      <sz val="9"/>
      <color indexed="48"/>
      <name val="ＭＳ Ｐゴシック"/>
      <family val="3"/>
    </font>
    <font>
      <sz val="9"/>
      <color indexed="43"/>
      <name val="ＭＳ Ｐゴシック"/>
      <family val="3"/>
    </font>
    <font>
      <b/>
      <sz val="6"/>
      <color rgb="FFFF0000"/>
      <name val="ＭＳ Ｐゴシック"/>
      <family val="3"/>
    </font>
  </fonts>
  <fills count="7">
    <fill>
      <patternFill patternType="none"/>
    </fill>
    <fill>
      <patternFill patternType="gray125"/>
    </fill>
    <fill>
      <patternFill patternType="solid">
        <fgColor indexed="41"/>
        <bgColor indexed="64"/>
      </patternFill>
    </fill>
    <fill>
      <patternFill patternType="solid">
        <fgColor rgb="FF00B0F0"/>
        <bgColor indexed="64"/>
      </patternFill>
    </fill>
    <fill>
      <patternFill patternType="solid">
        <fgColor indexed="43"/>
        <bgColor indexed="64"/>
      </patternFill>
    </fill>
    <fill>
      <patternFill patternType="solid">
        <fgColor indexed="46"/>
        <bgColor indexed="64"/>
      </patternFill>
    </fill>
    <fill>
      <patternFill patternType="solid">
        <fgColor indexed="45"/>
        <bgColor indexed="64"/>
      </patternFill>
    </fill>
  </fills>
  <borders count="52">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style="double">
        <color indexed="64"/>
      </bottom>
      <diagonal/>
    </border>
    <border>
      <left style="medium">
        <color indexed="64"/>
      </left>
      <right/>
      <top/>
      <bottom/>
      <diagonal/>
    </border>
    <border>
      <left/>
      <right style="thin">
        <color indexed="64"/>
      </right>
      <top style="medium">
        <color indexed="64"/>
      </top>
      <bottom style="dashed">
        <color indexed="64"/>
      </bottom>
      <diagonal/>
    </border>
    <border>
      <left style="hair">
        <color indexed="64"/>
      </left>
      <right style="thin">
        <color indexed="64"/>
      </right>
      <top style="dashed">
        <color indexed="64"/>
      </top>
      <bottom style="double">
        <color indexed="64"/>
      </bottom>
      <diagonal/>
    </border>
    <border>
      <left/>
      <right style="thin">
        <color indexed="64"/>
      </right>
      <top style="hair">
        <color indexed="8"/>
      </top>
      <bottom/>
      <diagonal/>
    </border>
    <border>
      <left/>
      <right style="thin">
        <color indexed="64"/>
      </right>
      <top style="hair">
        <color indexed="8"/>
      </top>
      <bottom style="medium">
        <color indexed="64"/>
      </bottom>
      <diagonal/>
    </border>
    <border>
      <left/>
      <right/>
      <top style="medium">
        <color indexed="64"/>
      </top>
      <bottom style="dashed">
        <color indexed="64"/>
      </bottom>
      <diagonal/>
    </border>
    <border>
      <left/>
      <right/>
      <top/>
      <bottom style="double">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top style="hair">
        <color indexed="64"/>
      </top>
      <bottom style="medium">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9">
    <xf numFmtId="0" fontId="0" fillId="0" borderId="0" xfId="0">
      <alignment vertical="center"/>
    </xf>
    <xf numFmtId="0" fontId="2" fillId="0" borderId="0" xfId="0" applyFont="1" applyAlignment="1">
      <alignment horizontal="right" vertical="center"/>
    </xf>
    <xf numFmtId="0" fontId="2" fillId="0" borderId="0" xfId="0" applyFont="1" applyFill="1">
      <alignment vertical="center"/>
    </xf>
    <xf numFmtId="0" fontId="2" fillId="0" borderId="0" xfId="0" applyFont="1" applyAlignment="1">
      <alignment vertical="center" shrinkToFit="1"/>
    </xf>
    <xf numFmtId="0" fontId="2" fillId="2" borderId="0" xfId="0" applyFont="1" applyFill="1" applyAlignment="1">
      <alignment horizontal="center" vertical="center"/>
    </xf>
    <xf numFmtId="0" fontId="3" fillId="0" borderId="0" xfId="0" applyFont="1" applyFill="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right" vertical="top" wrapText="1"/>
    </xf>
    <xf numFmtId="0" fontId="2" fillId="0" borderId="3" xfId="0" applyFont="1" applyFill="1" applyBorder="1" applyAlignment="1">
      <alignment horizontal="center" vertical="center" shrinkToFit="1"/>
    </xf>
    <xf numFmtId="0" fontId="2" fillId="0" borderId="3" xfId="0" applyFont="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3" xfId="0" applyFont="1" applyFill="1" applyBorder="1" applyAlignment="1">
      <alignment vertical="center" shrinkToFit="1"/>
    </xf>
    <xf numFmtId="0" fontId="2" fillId="3" borderId="1"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0" borderId="3" xfId="0" applyFont="1" applyFill="1" applyBorder="1" applyAlignment="1">
      <alignment horizontal="left" vertical="center" shrinkToFit="1"/>
    </xf>
    <xf numFmtId="0" fontId="4" fillId="0" borderId="0" xfId="0" applyFont="1">
      <alignment vertical="center"/>
    </xf>
    <xf numFmtId="0" fontId="4" fillId="0" borderId="0" xfId="0" applyFont="1" applyAlignment="1">
      <alignment vertical="center" wrapText="1" shrinkToFit="1"/>
    </xf>
    <xf numFmtId="0" fontId="5" fillId="4" borderId="0" xfId="0" applyFont="1" applyFill="1" applyAlignment="1">
      <alignment horizontal="center" vertical="center" wrapText="1"/>
    </xf>
    <xf numFmtId="0" fontId="6" fillId="4" borderId="0" xfId="0" applyFont="1" applyFill="1">
      <alignment vertical="center"/>
    </xf>
    <xf numFmtId="0" fontId="7" fillId="4" borderId="0" xfId="0" applyFont="1" applyFill="1" applyBorder="1" applyAlignment="1">
      <alignment horizontal="center" vertical="center"/>
    </xf>
    <xf numFmtId="0" fontId="7" fillId="4" borderId="0" xfId="0" applyFont="1" applyFill="1" applyBorder="1" applyAlignment="1">
      <alignment vertical="center"/>
    </xf>
    <xf numFmtId="0" fontId="4" fillId="0" borderId="0" xfId="0" applyFont="1" applyAlignment="1">
      <alignment vertical="top"/>
    </xf>
    <xf numFmtId="0" fontId="8" fillId="0" borderId="0" xfId="0" applyFont="1" applyFill="1" applyBorder="1" applyAlignment="1">
      <alignment horizontal="distributed" vertical="center" indent="10"/>
    </xf>
    <xf numFmtId="0" fontId="4" fillId="0" borderId="3" xfId="0" applyFont="1" applyBorder="1" applyAlignment="1">
      <alignment horizontal="center" vertical="center" wrapText="1"/>
    </xf>
    <xf numFmtId="0" fontId="9" fillId="0" borderId="3"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lignment vertical="center"/>
    </xf>
    <xf numFmtId="0" fontId="4" fillId="0" borderId="4" xfId="0" applyFont="1" applyBorder="1">
      <alignment vertical="center"/>
    </xf>
    <xf numFmtId="0" fontId="4" fillId="0" borderId="6" xfId="0" applyFont="1" applyBorder="1" applyAlignment="1">
      <alignment horizontal="center" vertical="center"/>
    </xf>
    <xf numFmtId="0" fontId="4" fillId="0" borderId="4"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10" fillId="0" borderId="6" xfId="0" applyFont="1" applyBorder="1" applyAlignment="1" applyProtection="1">
      <alignment horizontal="center" vertical="center"/>
      <protection hidden="1"/>
    </xf>
    <xf numFmtId="0" fontId="4" fillId="0" borderId="0" xfId="0" applyFont="1" applyAlignment="1">
      <alignment horizontal="center" vertical="center"/>
    </xf>
    <xf numFmtId="0" fontId="11" fillId="4" borderId="0" xfId="0" applyFont="1" applyFill="1" applyAlignment="1">
      <alignment horizontal="center" vertical="center"/>
    </xf>
    <xf numFmtId="0" fontId="11" fillId="4" borderId="0" xfId="0" applyFont="1" applyFill="1" applyAlignment="1">
      <alignment vertical="center"/>
    </xf>
    <xf numFmtId="0" fontId="12" fillId="4" borderId="0" xfId="0" applyFont="1" applyFill="1" applyBorder="1" applyAlignment="1">
      <alignment horizontal="center" vertical="center"/>
    </xf>
    <xf numFmtId="0" fontId="4" fillId="0" borderId="0" xfId="0" applyFont="1" applyFill="1" applyAlignment="1">
      <alignment vertical="center"/>
    </xf>
    <xf numFmtId="0" fontId="4" fillId="0" borderId="8" xfId="0" applyFont="1" applyBorder="1" applyAlignment="1">
      <alignment horizontal="distributed" vertical="center" wrapText="1"/>
    </xf>
    <xf numFmtId="0" fontId="4" fillId="0" borderId="0"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9" xfId="0" applyFont="1" applyBorder="1" applyAlignment="1">
      <alignment horizontal="center" vertical="center"/>
    </xf>
    <xf numFmtId="0" fontId="4" fillId="0" borderId="8"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10" fillId="0" borderId="9" xfId="0" applyFont="1" applyBorder="1" applyAlignment="1" applyProtection="1">
      <alignment horizontal="center" vertical="center"/>
      <protection hidden="1"/>
    </xf>
    <xf numFmtId="0" fontId="11" fillId="4" borderId="0" xfId="0" applyFont="1" applyFill="1" applyBorder="1" applyAlignment="1">
      <alignment horizontal="left" vertical="center"/>
    </xf>
    <xf numFmtId="0" fontId="4" fillId="4" borderId="0" xfId="0" applyFont="1" applyFill="1">
      <alignment vertical="center"/>
    </xf>
    <xf numFmtId="0" fontId="13" fillId="4" borderId="0" xfId="0" applyFont="1" applyFill="1" applyAlignment="1">
      <alignment horizontal="left" vertical="center"/>
    </xf>
    <xf numFmtId="0" fontId="4" fillId="0" borderId="11"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10" fillId="0" borderId="13" xfId="0" applyFont="1" applyBorder="1" applyAlignment="1" applyProtection="1">
      <alignment horizontal="center" vertical="center"/>
      <protection hidden="1"/>
    </xf>
    <xf numFmtId="0" fontId="12" fillId="4" borderId="0" xfId="0" applyFont="1" applyFill="1" applyBorder="1" applyAlignment="1">
      <alignment horizontal="left" vertical="center"/>
    </xf>
    <xf numFmtId="0" fontId="12" fillId="4" borderId="0" xfId="0" applyFont="1" applyFill="1" applyBorder="1" applyAlignment="1">
      <alignment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2" borderId="6" xfId="0" applyNumberFormat="1" applyFont="1" applyFill="1" applyBorder="1" applyAlignment="1" applyProtection="1">
      <alignment horizontal="center" vertical="center"/>
    </xf>
    <xf numFmtId="0" fontId="4" fillId="0" borderId="0" xfId="0" applyFont="1" applyAlignment="1">
      <alignment horizontal="distributed" vertical="center" indent="2"/>
    </xf>
    <xf numFmtId="0" fontId="12" fillId="4" borderId="0" xfId="0" applyFont="1" applyFill="1" applyAlignment="1">
      <alignment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2" borderId="9" xfId="0" applyNumberFormat="1" applyFont="1" applyFill="1" applyBorder="1" applyAlignment="1" applyProtection="1">
      <alignment horizontal="center" vertical="center"/>
    </xf>
    <xf numFmtId="0" fontId="4" fillId="0" borderId="11" xfId="0" applyFont="1" applyBorder="1" applyAlignment="1">
      <alignment vertical="center" wrapText="1"/>
    </xf>
    <xf numFmtId="0" fontId="4" fillId="0" borderId="14" xfId="0" applyFont="1" applyBorder="1" applyAlignment="1">
      <alignment vertical="center" wrapText="1"/>
    </xf>
    <xf numFmtId="0" fontId="4" fillId="0" borderId="11" xfId="0" applyFont="1" applyBorder="1" applyAlignment="1">
      <alignment vertical="center"/>
    </xf>
    <xf numFmtId="0" fontId="4" fillId="0" borderId="13" xfId="0" applyFont="1" applyBorder="1" applyAlignment="1">
      <alignment vertical="center"/>
    </xf>
    <xf numFmtId="0" fontId="4" fillId="0" borderId="0" xfId="0" applyFont="1" applyAlignment="1">
      <alignment horizontal="left" vertical="center"/>
    </xf>
    <xf numFmtId="0" fontId="4" fillId="2" borderId="4" xfId="0"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0" fontId="4" fillId="2" borderId="4" xfId="0" applyFont="1" applyFill="1" applyBorder="1" applyAlignment="1">
      <alignment horizontal="center" vertical="center"/>
    </xf>
    <xf numFmtId="6" fontId="4" fillId="2" borderId="6" xfId="1" applyNumberFormat="1" applyFont="1" applyFill="1" applyBorder="1" applyAlignment="1">
      <alignment horizontal="center" vertical="center"/>
    </xf>
    <xf numFmtId="0" fontId="4" fillId="2" borderId="6" xfId="0" applyFont="1" applyFill="1" applyBorder="1" applyAlignment="1" applyProtection="1">
      <alignment horizontal="center" vertical="center" shrinkToFit="1"/>
    </xf>
    <xf numFmtId="0" fontId="7" fillId="4" borderId="0" xfId="0" applyFont="1" applyFill="1" applyBorder="1" applyAlignment="1">
      <alignment horizontal="left" vertical="center"/>
    </xf>
    <xf numFmtId="0" fontId="4" fillId="2" borderId="8" xfId="0" applyFont="1" applyFill="1" applyBorder="1" applyAlignment="1">
      <alignment horizontal="left" vertical="center" indent="1"/>
    </xf>
    <xf numFmtId="0" fontId="4" fillId="2" borderId="0" xfId="0" applyFont="1" applyFill="1" applyBorder="1" applyAlignment="1">
      <alignment horizontal="left" vertical="center" indent="1"/>
    </xf>
    <xf numFmtId="0" fontId="4" fillId="2" borderId="8" xfId="0" applyFont="1" applyFill="1" applyBorder="1" applyAlignment="1">
      <alignment horizontal="center" vertical="center"/>
    </xf>
    <xf numFmtId="6" fontId="4" fillId="2" borderId="9" xfId="1" applyNumberFormat="1" applyFont="1" applyFill="1" applyBorder="1" applyAlignment="1">
      <alignment horizontal="center" vertical="center"/>
    </xf>
    <xf numFmtId="0" fontId="4" fillId="2" borderId="9" xfId="0" applyFont="1" applyFill="1" applyBorder="1" applyAlignment="1" applyProtection="1">
      <alignment horizontal="center" vertical="center"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2" borderId="13" xfId="0" applyNumberFormat="1" applyFont="1" applyFill="1" applyBorder="1" applyAlignment="1" applyProtection="1">
      <alignment horizontal="center" vertical="center"/>
    </xf>
    <xf numFmtId="0" fontId="4" fillId="0" borderId="3" xfId="0" applyFont="1" applyBorder="1" applyAlignment="1" applyProtection="1">
      <alignment horizontal="left" vertical="center" indent="1" shrinkToFit="1"/>
      <protection hidden="1"/>
    </xf>
    <xf numFmtId="0" fontId="9" fillId="0" borderId="3" xfId="0" applyFont="1" applyBorder="1" applyAlignment="1" applyProtection="1">
      <alignment horizontal="center" vertical="center"/>
      <protection hidden="1"/>
    </xf>
    <xf numFmtId="0" fontId="4" fillId="0" borderId="9" xfId="0" applyFont="1" applyBorder="1" applyAlignment="1">
      <alignment horizontal="right" vertical="center"/>
    </xf>
    <xf numFmtId="6" fontId="4" fillId="0" borderId="9" xfId="1" applyNumberFormat="1" applyFont="1" applyBorder="1" applyAlignment="1" applyProtection="1">
      <alignment horizontal="center" vertical="center" shrinkToFit="1"/>
      <protection hidden="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9" fillId="0" borderId="3" xfId="0" applyFont="1" applyBorder="1" applyAlignment="1" applyProtection="1">
      <alignment horizontal="right" vertical="center"/>
      <protection hidden="1"/>
    </xf>
    <xf numFmtId="0" fontId="6" fillId="4" borderId="0" xfId="0" applyFont="1" applyFill="1" applyAlignment="1">
      <alignment vertical="center"/>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4" borderId="0" xfId="0" applyFont="1" applyFill="1" applyBorder="1" applyAlignment="1">
      <alignment vertical="center"/>
    </xf>
    <xf numFmtId="0" fontId="9" fillId="0" borderId="3" xfId="0" applyFont="1" applyBorder="1" applyAlignment="1" applyProtection="1">
      <alignment horizontal="left" vertical="center"/>
      <protection hidden="1"/>
    </xf>
    <xf numFmtId="0" fontId="4" fillId="2" borderId="11" xfId="0" applyFont="1" applyFill="1" applyBorder="1" applyAlignment="1">
      <alignment horizontal="left" vertical="center" indent="1"/>
    </xf>
    <xf numFmtId="0" fontId="4" fillId="2" borderId="14" xfId="0" applyFont="1" applyFill="1" applyBorder="1" applyAlignment="1">
      <alignment horizontal="left" vertical="center" indent="1"/>
    </xf>
    <xf numFmtId="0" fontId="4" fillId="2" borderId="11" xfId="0" applyFont="1" applyFill="1" applyBorder="1" applyAlignment="1">
      <alignment horizontal="center" vertical="center"/>
    </xf>
    <xf numFmtId="0" fontId="4" fillId="0" borderId="13" xfId="0" applyFont="1" applyBorder="1">
      <alignment vertical="center"/>
    </xf>
    <xf numFmtId="0" fontId="12" fillId="4" borderId="0" xfId="0" applyFont="1" applyFill="1" applyAlignment="1">
      <alignment horizontal="left" vertical="center" wrapText="1"/>
    </xf>
    <xf numFmtId="0" fontId="4" fillId="2" borderId="5" xfId="0" applyFont="1" applyFill="1" applyBorder="1" applyAlignment="1">
      <alignment horizontal="center" vertical="center"/>
    </xf>
    <xf numFmtId="0" fontId="4" fillId="0" borderId="6" xfId="0" applyFont="1" applyBorder="1" applyAlignment="1">
      <alignment horizontal="distributed" vertical="center" indent="1"/>
    </xf>
    <xf numFmtId="0" fontId="4" fillId="0" borderId="6" xfId="0" applyFont="1" applyBorder="1" applyAlignment="1">
      <alignment vertical="center"/>
    </xf>
    <xf numFmtId="0" fontId="4" fillId="2" borderId="0" xfId="0" applyFont="1" applyFill="1" applyBorder="1" applyAlignment="1">
      <alignment horizontal="center" vertical="center"/>
    </xf>
    <xf numFmtId="0" fontId="4" fillId="0" borderId="9" xfId="0" applyFont="1" applyBorder="1" applyAlignment="1">
      <alignment horizontal="distributed" vertical="center" indent="1"/>
    </xf>
    <xf numFmtId="0" fontId="9" fillId="0" borderId="3" xfId="0" applyFont="1" applyBorder="1" applyAlignment="1" applyProtection="1">
      <alignment horizontal="center" vertical="center" wrapText="1"/>
      <protection hidden="1"/>
    </xf>
    <xf numFmtId="0" fontId="4" fillId="2" borderId="8"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0" borderId="13" xfId="0" applyFont="1" applyBorder="1" applyAlignment="1">
      <alignment horizontal="center" vertical="center"/>
    </xf>
    <xf numFmtId="176" fontId="4" fillId="0" borderId="0" xfId="0" applyNumberFormat="1" applyFont="1" applyFill="1" applyAlignment="1">
      <alignment vertical="center"/>
    </xf>
    <xf numFmtId="0" fontId="4" fillId="2" borderId="9" xfId="0" applyFont="1" applyFill="1" applyBorder="1" applyAlignment="1">
      <alignment horizontal="center" vertical="center"/>
    </xf>
    <xf numFmtId="0" fontId="4" fillId="0" borderId="6" xfId="0" applyFont="1" applyBorder="1" applyAlignment="1">
      <alignment horizontal="distributed" vertical="center" indent="5"/>
    </xf>
    <xf numFmtId="0" fontId="4" fillId="0" borderId="3" xfId="0" applyFont="1" applyBorder="1" applyAlignment="1" applyProtection="1">
      <alignment horizontal="center" vertical="center"/>
      <protection hidden="1"/>
    </xf>
    <xf numFmtId="0" fontId="4" fillId="0" borderId="9" xfId="0" applyFont="1" applyBorder="1" applyAlignment="1">
      <alignment vertical="center"/>
    </xf>
    <xf numFmtId="0" fontId="4" fillId="0" borderId="9" xfId="0" applyFont="1" applyBorder="1" applyAlignment="1">
      <alignment horizontal="distributed" vertical="center" indent="5"/>
    </xf>
    <xf numFmtId="0" fontId="9" fillId="0" borderId="4" xfId="0" applyFont="1" applyBorder="1" applyAlignment="1" applyProtection="1">
      <alignment horizontal="right" vertical="center" wrapText="1"/>
      <protection hidden="1"/>
    </xf>
    <xf numFmtId="0" fontId="9" fillId="0" borderId="5" xfId="0" applyFont="1" applyBorder="1" applyAlignment="1" applyProtection="1">
      <alignment horizontal="right" vertical="center" wrapText="1"/>
      <protection hidden="1"/>
    </xf>
    <xf numFmtId="0" fontId="9" fillId="0" borderId="7" xfId="0" applyFont="1" applyBorder="1" applyAlignment="1" applyProtection="1">
      <alignment horizontal="right" vertical="center" wrapText="1"/>
      <protection hidden="1"/>
    </xf>
    <xf numFmtId="0" fontId="9" fillId="0" borderId="8" xfId="0" applyFont="1" applyBorder="1" applyAlignment="1" applyProtection="1">
      <alignment horizontal="right" vertical="center" wrapText="1"/>
      <protection hidden="1"/>
    </xf>
    <xf numFmtId="0" fontId="9" fillId="0" borderId="0" xfId="0" applyFont="1" applyBorder="1" applyAlignment="1" applyProtection="1">
      <alignment horizontal="right" vertical="center" wrapText="1"/>
      <protection hidden="1"/>
    </xf>
    <xf numFmtId="0" fontId="9" fillId="0" borderId="10" xfId="0" applyFont="1" applyBorder="1" applyAlignment="1" applyProtection="1">
      <alignment horizontal="right" vertical="center" wrapText="1"/>
      <protection hidden="1"/>
    </xf>
    <xf numFmtId="0" fontId="4" fillId="0" borderId="6" xfId="0" applyNumberFormat="1" applyFont="1" applyBorder="1" applyAlignment="1" applyProtection="1">
      <alignment horizontal="center" vertical="center"/>
      <protection hidden="1"/>
    </xf>
    <xf numFmtId="0" fontId="9" fillId="0" borderId="11" xfId="0" applyFont="1" applyBorder="1" applyAlignment="1" applyProtection="1">
      <alignment horizontal="right" vertical="center" wrapText="1"/>
      <protection hidden="1"/>
    </xf>
    <xf numFmtId="0" fontId="9" fillId="0" borderId="14" xfId="0" applyFont="1" applyBorder="1" applyAlignment="1" applyProtection="1">
      <alignment horizontal="right" vertical="center" wrapText="1"/>
      <protection hidden="1"/>
    </xf>
    <xf numFmtId="0" fontId="9" fillId="0" borderId="12" xfId="0" applyFont="1" applyBorder="1" applyAlignment="1" applyProtection="1">
      <alignment horizontal="right" vertical="center" wrapText="1"/>
      <protection hidden="1"/>
    </xf>
    <xf numFmtId="0" fontId="4" fillId="0" borderId="9" xfId="0" applyNumberFormat="1" applyFont="1" applyBorder="1" applyAlignment="1" applyProtection="1">
      <alignment horizontal="center" vertical="center"/>
      <protection hidden="1"/>
    </xf>
    <xf numFmtId="0" fontId="4" fillId="0" borderId="0" xfId="0" applyFont="1" applyBorder="1" applyAlignment="1">
      <alignment horizontal="center" vertical="center" wrapText="1"/>
    </xf>
    <xf numFmtId="0" fontId="4" fillId="0" borderId="5"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2" borderId="14" xfId="0" applyFont="1" applyFill="1" applyBorder="1" applyAlignment="1">
      <alignment vertical="center"/>
    </xf>
    <xf numFmtId="0" fontId="4" fillId="0" borderId="13" xfId="0" applyFont="1" applyBorder="1" applyAlignment="1">
      <alignment horizontal="distributed" vertical="center" indent="1"/>
    </xf>
    <xf numFmtId="0" fontId="4" fillId="0" borderId="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5" xfId="0" applyFont="1" applyBorder="1" applyAlignment="1">
      <alignment horizontal="center" vertical="center"/>
    </xf>
    <xf numFmtId="0" fontId="4" fillId="0" borderId="14"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4" fillId="0" borderId="0" xfId="0" applyFont="1" applyBorder="1" applyAlignment="1">
      <alignment horizontal="center" vertical="center"/>
    </xf>
    <xf numFmtId="0" fontId="4" fillId="0" borderId="13" xfId="0" applyNumberFormat="1" applyFont="1" applyBorder="1" applyAlignment="1" applyProtection="1">
      <alignment horizontal="center" vertical="center"/>
      <protection hidden="1"/>
    </xf>
    <xf numFmtId="0" fontId="9" fillId="0" borderId="3" xfId="0" applyFont="1" applyBorder="1" applyAlignment="1" applyProtection="1">
      <alignment horizontal="left" vertical="center" wrapText="1"/>
      <protection hidden="1"/>
    </xf>
    <xf numFmtId="0" fontId="4" fillId="2" borderId="0" xfId="0" applyNumberFormat="1" applyFont="1" applyFill="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pplyProtection="1">
      <alignment horizontal="left" vertical="center" wrapText="1"/>
      <protection hidden="1"/>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177" fontId="4" fillId="0" borderId="0" xfId="0" applyNumberFormat="1" applyFont="1">
      <alignment vertical="center"/>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9" fillId="0" borderId="0" xfId="0" applyFont="1" applyBorder="1" applyAlignment="1">
      <alignment horizontal="center" vertical="top" wrapText="1"/>
    </xf>
    <xf numFmtId="0" fontId="9" fillId="0" borderId="10" xfId="0" applyFont="1" applyBorder="1" applyAlignment="1">
      <alignment horizontal="center" vertical="top" wrapText="1"/>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178" fontId="4" fillId="2" borderId="0" xfId="0" applyNumberFormat="1" applyFont="1" applyFill="1" applyAlignment="1">
      <alignment horizontal="center" vertical="center"/>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9" fillId="0" borderId="11" xfId="0" applyFont="1" applyBorder="1" applyAlignment="1">
      <alignment horizontal="center" vertical="top" wrapText="1"/>
    </xf>
    <xf numFmtId="0" fontId="9" fillId="0" borderId="14" xfId="0" applyFont="1" applyBorder="1" applyAlignment="1">
      <alignment horizontal="center" vertical="top" wrapText="1"/>
    </xf>
    <xf numFmtId="0" fontId="9" fillId="0" borderId="12" xfId="0" applyFont="1" applyBorder="1" applyAlignment="1">
      <alignment horizontal="center" vertical="top" wrapText="1"/>
    </xf>
    <xf numFmtId="178" fontId="4" fillId="0" borderId="0" xfId="0" applyNumberFormat="1" applyFont="1">
      <alignment vertical="center"/>
    </xf>
    <xf numFmtId="0" fontId="10" fillId="0" borderId="6" xfId="0" applyFont="1" applyFill="1" applyBorder="1" applyAlignment="1" applyProtection="1">
      <alignment horizontal="center" vertical="center" shrinkToFit="1"/>
      <protection hidden="1"/>
    </xf>
    <xf numFmtId="0" fontId="10" fillId="0" borderId="9" xfId="0" applyFont="1" applyFill="1" applyBorder="1" applyAlignment="1" applyProtection="1">
      <alignment horizontal="center" vertical="center" shrinkToFit="1"/>
      <protection hidden="1"/>
    </xf>
    <xf numFmtId="0" fontId="16" fillId="2" borderId="19"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4" fillId="0" borderId="13" xfId="0" applyFont="1" applyBorder="1" applyAlignment="1" applyProtection="1">
      <alignment horizontal="left" vertical="center" wrapText="1"/>
      <protection hidden="1"/>
    </xf>
    <xf numFmtId="0" fontId="4" fillId="0" borderId="13" xfId="0" applyFont="1" applyBorder="1" applyAlignment="1">
      <alignment horizontal="distributed" vertical="center" indent="5"/>
    </xf>
    <xf numFmtId="0" fontId="10" fillId="0" borderId="13" xfId="0" applyFont="1" applyFill="1" applyBorder="1" applyAlignment="1" applyProtection="1">
      <alignment horizontal="center" vertical="center" shrinkToFit="1"/>
      <protection hidden="1"/>
    </xf>
    <xf numFmtId="0" fontId="17" fillId="0" borderId="0" xfId="0" applyFont="1" applyAlignment="1">
      <alignment vertical="center" wrapText="1"/>
    </xf>
    <xf numFmtId="0" fontId="4" fillId="5" borderId="0" xfId="0" applyFont="1" applyFill="1">
      <alignment vertical="center"/>
    </xf>
    <xf numFmtId="0" fontId="4" fillId="5" borderId="21" xfId="0" applyNumberFormat="1" applyFont="1" applyFill="1" applyBorder="1" applyAlignment="1">
      <alignment vertical="center"/>
    </xf>
    <xf numFmtId="0" fontId="4" fillId="5" borderId="22" xfId="0" applyNumberFormat="1" applyFont="1" applyFill="1" applyBorder="1" applyAlignment="1">
      <alignment vertical="center"/>
    </xf>
    <xf numFmtId="0" fontId="4" fillId="0" borderId="0" xfId="0" applyNumberFormat="1" applyFont="1" applyFill="1" applyBorder="1">
      <alignment vertical="center"/>
    </xf>
    <xf numFmtId="0" fontId="4" fillId="5" borderId="0" xfId="0" applyFont="1" applyFill="1" applyBorder="1">
      <alignment vertical="center"/>
    </xf>
    <xf numFmtId="0" fontId="4" fillId="6" borderId="23" xfId="0" applyFont="1" applyFill="1" applyBorder="1" applyAlignment="1">
      <alignment horizontal="center" vertical="center"/>
    </xf>
    <xf numFmtId="0" fontId="4" fillId="6" borderId="24" xfId="0" applyFont="1" applyFill="1" applyBorder="1">
      <alignment vertical="center"/>
    </xf>
    <xf numFmtId="0" fontId="4" fillId="6" borderId="25" xfId="0" applyFont="1" applyFill="1" applyBorder="1" applyAlignment="1">
      <alignment vertical="center"/>
    </xf>
    <xf numFmtId="0" fontId="4" fillId="6" borderId="16" xfId="0" applyFont="1" applyFill="1" applyBorder="1" applyAlignment="1">
      <alignment vertical="center"/>
    </xf>
    <xf numFmtId="0" fontId="4" fillId="4" borderId="26" xfId="0" applyFont="1" applyFill="1" applyBorder="1" applyAlignment="1">
      <alignment horizontal="center" vertical="center" wrapText="1"/>
    </xf>
    <xf numFmtId="0" fontId="4" fillId="4" borderId="27" xfId="0" applyFont="1" applyFill="1" applyBorder="1">
      <alignment vertical="center"/>
    </xf>
    <xf numFmtId="0" fontId="4" fillId="4" borderId="28" xfId="0" applyFont="1" applyFill="1" applyBorder="1">
      <alignment vertical="center"/>
    </xf>
    <xf numFmtId="0" fontId="4" fillId="4" borderId="29" xfId="0" applyFont="1" applyFill="1" applyBorder="1">
      <alignment vertical="center"/>
    </xf>
    <xf numFmtId="0" fontId="4" fillId="2" borderId="30" xfId="0" applyFont="1" applyFill="1" applyBorder="1" applyAlignment="1">
      <alignment horizontal="center" vertical="center"/>
    </xf>
    <xf numFmtId="0" fontId="4" fillId="2" borderId="31" xfId="0" applyFont="1" applyFill="1" applyBorder="1">
      <alignment vertical="center"/>
    </xf>
    <xf numFmtId="0" fontId="4" fillId="2" borderId="0" xfId="0" applyFont="1" applyFill="1" applyBorder="1" applyAlignment="1">
      <alignment horizontal="left" vertical="center"/>
    </xf>
    <xf numFmtId="0" fontId="4" fillId="2" borderId="18"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33" xfId="0" applyFont="1" applyBorder="1">
      <alignment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Border="1">
      <alignment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Border="1" applyAlignment="1">
      <alignment horizontal="center" vertical="center"/>
    </xf>
    <xf numFmtId="0" fontId="4" fillId="0" borderId="44"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17"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47" xfId="0" applyFont="1" applyBorder="1">
      <alignmen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7" xfId="0" applyFont="1" applyBorder="1" applyAlignment="1">
      <alignment horizontal="left" vertical="center" wrapText="1"/>
    </xf>
    <xf numFmtId="0" fontId="4" fillId="0" borderId="19"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25" xfId="0" applyFont="1" applyBorder="1" applyAlignment="1">
      <alignment horizontal="center" vertical="center"/>
    </xf>
    <xf numFmtId="0" fontId="4" fillId="0" borderId="0" xfId="0" applyFont="1" applyAlignment="1">
      <alignment vertical="center" wrapText="1"/>
    </xf>
    <xf numFmtId="0" fontId="18" fillId="0" borderId="0" xfId="0" applyFont="1">
      <alignment vertical="center"/>
    </xf>
    <xf numFmtId="0" fontId="13" fillId="4" borderId="0" xfId="0" applyFont="1" applyFill="1" applyAlignment="1">
      <alignment horizontal="left" vertical="center" wrapText="1" indent="1"/>
    </xf>
    <xf numFmtId="0" fontId="11" fillId="4" borderId="0" xfId="0" applyFont="1" applyFill="1" applyBorder="1" applyAlignment="1">
      <alignment vertical="center"/>
    </xf>
    <xf numFmtId="0" fontId="11" fillId="4" borderId="0" xfId="0" applyFont="1" applyFill="1" applyBorder="1" applyAlignment="1">
      <alignment horizontal="center" vertical="center"/>
    </xf>
    <xf numFmtId="0" fontId="19" fillId="4" borderId="0" xfId="0" applyFont="1" applyFill="1">
      <alignment vertical="center"/>
    </xf>
    <xf numFmtId="0" fontId="20" fillId="4" borderId="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11" fillId="4" borderId="0" xfId="0" applyFont="1" applyFill="1" applyAlignment="1">
      <alignment horizontal="left" vertical="center"/>
    </xf>
    <xf numFmtId="0" fontId="9" fillId="0" borderId="11"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2" xfId="0" applyFont="1" applyFill="1" applyBorder="1" applyAlignment="1">
      <alignment horizontal="center" vertical="center"/>
    </xf>
    <xf numFmtId="0" fontId="11" fillId="4" borderId="0" xfId="0" applyFont="1" applyFill="1" applyAlignment="1">
      <alignment vertical="center" wrapText="1"/>
    </xf>
    <xf numFmtId="0" fontId="4" fillId="0" borderId="4"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6" xfId="0" applyFont="1" applyFill="1" applyBorder="1" applyAlignment="1">
      <alignment horizontal="left" vertical="center" indent="1"/>
    </xf>
    <xf numFmtId="6" fontId="4" fillId="0" borderId="6" xfId="1" applyNumberFormat="1" applyFont="1" applyFill="1" applyBorder="1" applyAlignment="1">
      <alignment horizontal="center" vertical="center"/>
    </xf>
    <xf numFmtId="0" fontId="4" fillId="0" borderId="6" xfId="0" applyFont="1" applyFill="1" applyBorder="1" applyAlignment="1">
      <alignment horizontal="center" vertical="center" shrinkToFit="1"/>
    </xf>
    <xf numFmtId="0" fontId="20" fillId="4" borderId="0" xfId="0" applyFont="1" applyFill="1" applyBorder="1" applyAlignment="1">
      <alignment horizontal="left" vertical="center"/>
    </xf>
    <xf numFmtId="0" fontId="4" fillId="0" borderId="8" xfId="0" applyFont="1" applyFill="1" applyBorder="1" applyAlignment="1">
      <alignment horizontal="left" vertical="center" wrapText="1" indent="1"/>
    </xf>
    <xf numFmtId="0" fontId="4" fillId="0" borderId="10" xfId="0" applyFont="1" applyFill="1" applyBorder="1" applyAlignment="1">
      <alignment horizontal="left" vertical="center" wrapText="1" indent="1"/>
    </xf>
    <xf numFmtId="0" fontId="4" fillId="0" borderId="9" xfId="0" applyFont="1" applyFill="1" applyBorder="1" applyAlignment="1">
      <alignment horizontal="left" vertical="center" indent="1"/>
    </xf>
    <xf numFmtId="6" fontId="4" fillId="0" borderId="9" xfId="1" applyNumberFormat="1" applyFont="1" applyFill="1" applyBorder="1" applyAlignment="1">
      <alignment horizontal="center" vertical="center"/>
    </xf>
    <xf numFmtId="0" fontId="4" fillId="0" borderId="9" xfId="0" applyFont="1" applyFill="1" applyBorder="1" applyAlignment="1">
      <alignment horizontal="center" vertical="center" shrinkToFit="1"/>
    </xf>
    <xf numFmtId="0" fontId="11" fillId="4" borderId="0" xfId="0" applyFont="1" applyFill="1">
      <alignment vertical="center"/>
    </xf>
    <xf numFmtId="0" fontId="9" fillId="0" borderId="4"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0" fontId="9" fillId="0" borderId="7" xfId="0" applyFont="1" applyFill="1" applyBorder="1" applyAlignment="1" applyProtection="1">
      <alignment horizontal="center" vertical="center"/>
      <protection hidden="1"/>
    </xf>
    <xf numFmtId="0" fontId="9" fillId="0" borderId="8"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9" fillId="0" borderId="10" xfId="0" applyFont="1" applyFill="1" applyBorder="1" applyAlignment="1" applyProtection="1">
      <alignment horizontal="center" vertical="center"/>
      <protection hidden="1"/>
    </xf>
    <xf numFmtId="0" fontId="9" fillId="0" borderId="11" xfId="0" applyFont="1" applyFill="1" applyBorder="1" applyAlignment="1" applyProtection="1">
      <alignment horizontal="center" vertical="center"/>
      <protection hidden="1"/>
    </xf>
    <xf numFmtId="0" fontId="9" fillId="0" borderId="14" xfId="0" applyFont="1" applyFill="1" applyBorder="1" applyAlignment="1" applyProtection="1">
      <alignment horizontal="center" vertical="center"/>
      <protection hidden="1"/>
    </xf>
    <xf numFmtId="0" fontId="9" fillId="0" borderId="12" xfId="0" applyFont="1" applyFill="1" applyBorder="1" applyAlignment="1" applyProtection="1">
      <alignment horizontal="center" vertical="center"/>
      <protection hidden="1"/>
    </xf>
    <xf numFmtId="0" fontId="9" fillId="0" borderId="4" xfId="0" applyFont="1" applyFill="1" applyBorder="1" applyAlignment="1" applyProtection="1">
      <alignment horizontal="right" vertical="center"/>
      <protection hidden="1"/>
    </xf>
    <xf numFmtId="0" fontId="9" fillId="0" borderId="5" xfId="0" applyFont="1" applyFill="1" applyBorder="1" applyAlignment="1" applyProtection="1">
      <alignment horizontal="right" vertical="center"/>
      <protection hidden="1"/>
    </xf>
    <xf numFmtId="0" fontId="9" fillId="0" borderId="7" xfId="0" applyFont="1" applyFill="1" applyBorder="1" applyAlignment="1" applyProtection="1">
      <alignment horizontal="right" vertical="center"/>
      <protection hidden="1"/>
    </xf>
    <xf numFmtId="0" fontId="19" fillId="4" borderId="0" xfId="0" applyFont="1" applyFill="1" applyAlignment="1">
      <alignment vertical="center"/>
    </xf>
    <xf numFmtId="0" fontId="9" fillId="0" borderId="8" xfId="0" applyFont="1" applyFill="1" applyBorder="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9" fillId="0" borderId="10" xfId="0" applyFont="1" applyFill="1" applyBorder="1" applyAlignment="1" applyProtection="1">
      <alignment horizontal="right" vertical="center"/>
      <protection hidden="1"/>
    </xf>
    <xf numFmtId="0" fontId="9" fillId="0" borderId="11" xfId="0" applyFont="1" applyFill="1" applyBorder="1" applyAlignment="1" applyProtection="1">
      <alignment horizontal="right" vertical="center"/>
      <protection hidden="1"/>
    </xf>
    <xf numFmtId="0" fontId="9" fillId="0" borderId="14" xfId="0" applyFont="1" applyFill="1" applyBorder="1" applyAlignment="1" applyProtection="1">
      <alignment horizontal="right" vertical="center"/>
      <protection hidden="1"/>
    </xf>
    <xf numFmtId="0" fontId="9" fillId="0" borderId="12" xfId="0" applyFont="1" applyFill="1" applyBorder="1" applyAlignment="1" applyProtection="1">
      <alignment horizontal="right" vertical="center"/>
      <protection hidden="1"/>
    </xf>
    <xf numFmtId="0" fontId="2" fillId="4" borderId="0" xfId="0" applyFont="1" applyFill="1" applyBorder="1" applyAlignment="1">
      <alignment vertical="center"/>
    </xf>
    <xf numFmtId="0" fontId="9" fillId="0" borderId="4" xfId="0" applyFont="1" applyFill="1" applyBorder="1" applyAlignment="1" applyProtection="1">
      <alignment horizontal="left" vertical="center"/>
      <protection hidden="1"/>
    </xf>
    <xf numFmtId="0" fontId="9" fillId="0" borderId="5" xfId="0" applyFont="1" applyFill="1" applyBorder="1" applyAlignment="1" applyProtection="1">
      <alignment horizontal="left" vertical="center"/>
      <protection hidden="1"/>
    </xf>
    <xf numFmtId="0" fontId="9" fillId="0" borderId="7" xfId="0" applyFont="1" applyFill="1" applyBorder="1" applyAlignment="1" applyProtection="1">
      <alignment horizontal="left" vertical="center"/>
      <protection hidden="1"/>
    </xf>
    <xf numFmtId="0" fontId="4" fillId="0" borderId="11" xfId="0" applyFont="1" applyFill="1" applyBorder="1" applyAlignment="1">
      <alignment horizontal="left" vertical="center" wrapText="1" indent="1"/>
    </xf>
    <xf numFmtId="0" fontId="4" fillId="0" borderId="12" xfId="0" applyFont="1" applyFill="1" applyBorder="1" applyAlignment="1">
      <alignment horizontal="left" vertical="center" wrapText="1" indent="1"/>
    </xf>
    <xf numFmtId="0" fontId="4" fillId="0" borderId="13" xfId="0" applyFont="1" applyFill="1" applyBorder="1" applyAlignment="1">
      <alignment horizontal="left" vertical="center" indent="1"/>
    </xf>
    <xf numFmtId="0" fontId="9" fillId="0" borderId="8"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protection hidden="1"/>
    </xf>
    <xf numFmtId="0" fontId="9" fillId="0" borderId="10" xfId="0" applyFont="1" applyFill="1" applyBorder="1" applyAlignment="1" applyProtection="1">
      <alignment horizontal="left" vertical="center"/>
      <protection hidden="1"/>
    </xf>
    <xf numFmtId="0" fontId="9" fillId="0" borderId="11" xfId="0" applyFont="1" applyFill="1" applyBorder="1" applyAlignment="1" applyProtection="1">
      <alignment horizontal="left" vertical="center"/>
      <protection hidden="1"/>
    </xf>
    <xf numFmtId="0" fontId="9" fillId="0" borderId="14" xfId="0" applyFont="1" applyFill="1" applyBorder="1" applyAlignment="1" applyProtection="1">
      <alignment horizontal="left" vertical="center"/>
      <protection hidden="1"/>
    </xf>
    <xf numFmtId="0" fontId="9" fillId="0" borderId="12" xfId="0" applyFont="1" applyFill="1" applyBorder="1" applyAlignment="1" applyProtection="1">
      <alignment horizontal="left" vertical="center"/>
      <protection hidden="1"/>
    </xf>
    <xf numFmtId="0" fontId="9" fillId="0" borderId="4"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7" xfId="0" applyFont="1" applyFill="1" applyBorder="1" applyAlignment="1" applyProtection="1">
      <alignment horizontal="center" vertical="center" wrapText="1"/>
      <protection hidden="1"/>
    </xf>
    <xf numFmtId="0" fontId="9" fillId="0" borderId="8"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wrapText="1"/>
      <protection hidden="1"/>
    </xf>
    <xf numFmtId="0" fontId="9" fillId="0" borderId="10" xfId="0" applyFont="1" applyFill="1" applyBorder="1" applyAlignment="1" applyProtection="1">
      <alignment horizontal="center" vertical="center" wrapText="1"/>
      <protection hidden="1"/>
    </xf>
    <xf numFmtId="0" fontId="9" fillId="0" borderId="11" xfId="0" applyFont="1" applyFill="1" applyBorder="1" applyAlignment="1" applyProtection="1">
      <alignment horizontal="center" vertical="center" wrapText="1"/>
      <protection hidden="1"/>
    </xf>
    <xf numFmtId="0" fontId="9" fillId="0" borderId="14" xfId="0" applyFont="1" applyFill="1" applyBorder="1" applyAlignment="1" applyProtection="1">
      <alignment horizontal="center" vertical="center" wrapText="1"/>
      <protection hidden="1"/>
    </xf>
    <xf numFmtId="0" fontId="9" fillId="0" borderId="12" xfId="0" applyFont="1" applyFill="1" applyBorder="1" applyAlignment="1" applyProtection="1">
      <alignment horizontal="center" vertical="center" wrapText="1"/>
      <protection hidden="1"/>
    </xf>
    <xf numFmtId="0" fontId="4" fillId="0" borderId="14" xfId="0" applyFont="1" applyFill="1" applyBorder="1" applyAlignment="1">
      <alignment vertical="center"/>
    </xf>
    <xf numFmtId="0" fontId="4" fillId="0" borderId="5" xfId="0" applyFont="1" applyFill="1" applyBorder="1" applyAlignment="1">
      <alignment horizontal="center" vertical="center" wrapText="1"/>
    </xf>
    <xf numFmtId="0" fontId="9" fillId="0" borderId="4" xfId="0" applyFont="1" applyFill="1" applyBorder="1" applyAlignment="1" applyProtection="1">
      <alignment horizontal="left" vertical="center" wrapText="1"/>
      <protection hidden="1"/>
    </xf>
    <xf numFmtId="0" fontId="9" fillId="0" borderId="5" xfId="0" applyFont="1" applyFill="1" applyBorder="1" applyAlignment="1" applyProtection="1">
      <alignment horizontal="left" vertical="center" wrapText="1"/>
      <protection hidden="1"/>
    </xf>
    <xf numFmtId="0" fontId="9" fillId="0" borderId="7" xfId="0" applyFont="1" applyFill="1" applyBorder="1" applyAlignment="1" applyProtection="1">
      <alignment horizontal="left" vertical="center" wrapText="1"/>
      <protection hidden="1"/>
    </xf>
    <xf numFmtId="0" fontId="2" fillId="4" borderId="0" xfId="0" applyFont="1" applyFill="1">
      <alignment vertical="center"/>
    </xf>
    <xf numFmtId="0" fontId="9" fillId="0" borderId="8"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wrapText="1"/>
      <protection hidden="1"/>
    </xf>
    <xf numFmtId="0" fontId="9" fillId="0" borderId="10" xfId="0" applyFont="1" applyFill="1" applyBorder="1" applyAlignment="1" applyProtection="1">
      <alignment horizontal="left" vertical="center" wrapText="1"/>
      <protection hidden="1"/>
    </xf>
    <xf numFmtId="0" fontId="4" fillId="0" borderId="14" xfId="0" applyFont="1" applyFill="1" applyBorder="1" applyAlignment="1">
      <alignment horizontal="center" vertical="center" wrapText="1"/>
    </xf>
    <xf numFmtId="0" fontId="9" fillId="0" borderId="11" xfId="0" applyFont="1" applyFill="1" applyBorder="1" applyAlignment="1" applyProtection="1">
      <alignment horizontal="left" vertical="center" wrapText="1"/>
      <protection hidden="1"/>
    </xf>
    <xf numFmtId="0" fontId="9" fillId="0" borderId="14" xfId="0" applyFont="1" applyFill="1" applyBorder="1" applyAlignment="1" applyProtection="1">
      <alignment horizontal="left" vertical="center" wrapText="1"/>
      <protection hidden="1"/>
    </xf>
    <xf numFmtId="0" fontId="9" fillId="0" borderId="12" xfId="0" applyFont="1" applyFill="1" applyBorder="1" applyAlignment="1" applyProtection="1">
      <alignment horizontal="left" vertical="center" wrapText="1"/>
      <protection hidden="1"/>
    </xf>
    <xf numFmtId="0" fontId="21" fillId="4" borderId="0" xfId="0" applyFont="1" applyFill="1">
      <alignment vertical="center"/>
    </xf>
    <xf numFmtId="0" fontId="12" fillId="0" borderId="0" xfId="0" applyFont="1" applyFill="1" applyBorder="1" applyAlignment="1">
      <alignment vertical="center" wrapText="1"/>
    </xf>
    <xf numFmtId="0" fontId="12" fillId="0" borderId="0" xfId="0" applyFont="1" applyFill="1" applyAlignment="1">
      <alignment vertical="center" wrapText="1"/>
    </xf>
    <xf numFmtId="0" fontId="22" fillId="0" borderId="5" xfId="0" applyFont="1" applyFill="1" applyBorder="1" applyAlignment="1" applyProtection="1">
      <alignment vertical="center" wrapText="1"/>
      <protection hidden="1"/>
    </xf>
    <xf numFmtId="0" fontId="22" fillId="0" borderId="0" xfId="0" applyFont="1" applyFill="1" applyBorder="1" applyAlignment="1" applyProtection="1">
      <alignment vertical="center" wrapText="1"/>
      <protection hidden="1"/>
    </xf>
  </cellXfs>
  <cellStyles count="2">
    <cellStyle name="標準" xfId="0" builtinId="0"/>
    <cellStyle name="桁区切り" xfId="1" builtinId="6"/>
  </cellStyles>
  <dxfs count="56">
    <dxf>
      <font>
        <b/>
        <i val="0"/>
        <color indexed="8"/>
      </font>
      <fill>
        <patternFill>
          <bgColor indexed="13"/>
        </patternFill>
      </fill>
    </dxf>
    <dxf>
      <font>
        <color indexed="9"/>
      </font>
      <fill>
        <patternFill>
          <bgColor indexed="8"/>
        </patternFill>
      </fill>
    </dxf>
    <dxf>
      <font>
        <color indexed="9"/>
      </font>
      <fill>
        <patternFill>
          <bgColor indexed="8"/>
        </patternFill>
      </fill>
    </dxf>
    <dxf>
      <font>
        <color indexed="9"/>
      </font>
      <border>
        <left style="hair">
          <color indexed="64"/>
        </left>
        <right/>
        <top style="hair">
          <color indexed="64"/>
        </top>
        <bottom style="hair">
          <color indexed="64"/>
        </bottom>
      </border>
    </dxf>
    <dxf>
      <font>
        <color indexed="9"/>
      </font>
      <border>
        <left/>
        <right style="hair">
          <color indexed="64"/>
        </right>
        <top style="hair">
          <color indexed="64"/>
        </top>
        <bottom style="hair">
          <color indexed="64"/>
        </bottom>
      </border>
    </dxf>
    <dxf>
      <font>
        <color indexed="9"/>
      </font>
      <border>
        <left/>
        <right/>
        <top/>
        <bottom/>
      </border>
    </dxf>
    <dxf>
      <font>
        <color indexed="8"/>
      </font>
      <border>
        <left/>
        <right style="hair">
          <color indexed="64"/>
        </right>
        <top style="hair">
          <color indexed="64"/>
        </top>
        <bottom style="hair">
          <color indexed="64"/>
        </bottom>
      </border>
    </dxf>
    <dxf>
      <font>
        <color indexed="8"/>
      </font>
      <border>
        <left/>
        <right/>
        <top/>
        <bottom/>
      </border>
    </dxf>
    <dxf>
      <font>
        <color indexed="9"/>
      </font>
      <border>
        <left style="hair">
          <color indexed="64"/>
        </left>
        <right style="hair">
          <color indexed="64"/>
        </right>
        <top style="hair">
          <color indexed="64"/>
        </top>
        <bottom style="hair">
          <color indexed="64"/>
        </bottom>
      </border>
    </dxf>
    <dxf>
      <font>
        <color indexed="9"/>
      </font>
      <border>
        <left/>
        <right/>
        <top/>
        <bottom/>
      </border>
    </dxf>
    <dxf>
      <font>
        <color indexed="9"/>
      </font>
      <border>
        <left style="hair">
          <color indexed="64"/>
        </left>
        <right style="hair">
          <color indexed="64"/>
        </right>
        <top style="hair">
          <color indexed="64"/>
        </top>
        <bottom style="hair">
          <color indexed="64"/>
        </bottom>
      </border>
    </dxf>
    <dxf>
      <font>
        <color indexed="9"/>
      </font>
      <border>
        <left/>
        <right/>
        <top/>
        <bottom/>
      </border>
    </dxf>
    <dxf>
      <font>
        <color indexed="8"/>
      </font>
      <border>
        <left style="hair">
          <color indexed="64"/>
        </left>
        <right style="hair">
          <color indexed="64"/>
        </right>
        <top style="hair">
          <color indexed="64"/>
        </top>
        <bottom style="hair">
          <color indexed="64"/>
        </bottom>
      </border>
    </dxf>
    <dxf>
      <font>
        <color indexed="8"/>
      </font>
      <border>
        <left/>
        <right/>
        <top/>
        <bottom/>
      </border>
    </dxf>
    <dxf>
      <font>
        <color indexed="9"/>
      </font>
      <border>
        <left/>
        <right/>
        <top/>
        <bottom/>
      </border>
    </dxf>
    <dxf>
      <fill>
        <patternFill patternType="none">
          <bgColor indexed="65"/>
        </patternFill>
      </fill>
    </dxf>
    <dxf>
      <fill>
        <patternFill>
          <bgColor indexed="9"/>
        </patternFill>
      </fill>
    </dxf>
    <dxf>
      <fill>
        <patternFill patternType="none">
          <bgColor indexed="65"/>
        </patternFill>
      </fill>
    </dxf>
    <dxf>
      <fill>
        <patternFill patternType="none">
          <bgColor indexed="65"/>
        </patternFill>
      </fill>
    </dxf>
    <dxf>
      <font>
        <color indexed="8"/>
      </font>
      <fill>
        <patternFill>
          <bgColor indexed="9"/>
        </patternFill>
      </fill>
    </dxf>
    <dxf>
      <font>
        <color indexed="8"/>
      </font>
      <fill>
        <patternFill>
          <bgColor indexed="9"/>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b/>
        <i val="0"/>
        <color indexed="8"/>
      </font>
      <fill>
        <patternFill>
          <bgColor indexed="13"/>
        </patternFill>
      </fill>
    </dxf>
    <dxf>
      <font>
        <color indexed="9"/>
      </font>
      <fill>
        <patternFill>
          <bgColor indexed="8"/>
        </patternFill>
      </fill>
    </dxf>
    <dxf>
      <font>
        <color indexed="9"/>
      </font>
      <fill>
        <patternFill>
          <bgColor indexed="8"/>
        </patternFill>
      </fill>
    </dxf>
    <dxf>
      <font>
        <color indexed="9"/>
      </font>
      <border>
        <left style="hair">
          <color indexed="64"/>
        </left>
        <right/>
        <top style="hair">
          <color indexed="64"/>
        </top>
        <bottom style="hair">
          <color indexed="64"/>
        </bottom>
      </border>
    </dxf>
    <dxf>
      <font>
        <color indexed="9"/>
      </font>
      <border>
        <left/>
        <right style="hair">
          <color indexed="64"/>
        </right>
        <top style="hair">
          <color indexed="64"/>
        </top>
        <bottom style="hair">
          <color indexed="64"/>
        </bottom>
      </border>
    </dxf>
    <dxf>
      <font>
        <color indexed="9"/>
      </font>
      <border>
        <left/>
        <right/>
        <top/>
        <bottom/>
      </border>
    </dxf>
    <dxf>
      <font>
        <color indexed="8"/>
      </font>
      <border>
        <left/>
        <right style="hair">
          <color indexed="64"/>
        </right>
        <top style="hair">
          <color indexed="64"/>
        </top>
        <bottom style="hair">
          <color indexed="64"/>
        </bottom>
      </border>
    </dxf>
    <dxf>
      <font>
        <color indexed="8"/>
      </font>
      <border>
        <left/>
        <right/>
        <top/>
        <bottom/>
      </border>
    </dxf>
    <dxf>
      <font>
        <color indexed="9"/>
      </font>
      <border>
        <left style="hair">
          <color indexed="64"/>
        </left>
        <right style="hair">
          <color indexed="64"/>
        </right>
        <top style="hair">
          <color indexed="64"/>
        </top>
        <bottom style="hair">
          <color indexed="64"/>
        </bottom>
      </border>
    </dxf>
    <dxf>
      <font>
        <color indexed="9"/>
      </font>
      <border>
        <left/>
        <right/>
        <top/>
        <bottom/>
      </border>
    </dxf>
    <dxf>
      <font>
        <color indexed="9"/>
      </font>
      <border>
        <left style="hair">
          <color indexed="64"/>
        </left>
        <right style="hair">
          <color indexed="64"/>
        </right>
        <top style="hair">
          <color indexed="64"/>
        </top>
        <bottom style="hair">
          <color indexed="64"/>
        </bottom>
      </border>
    </dxf>
    <dxf>
      <font>
        <color indexed="9"/>
      </font>
      <border>
        <left/>
        <right/>
        <top/>
        <bottom/>
      </border>
    </dxf>
    <dxf>
      <font>
        <color indexed="8"/>
      </font>
      <border>
        <left style="hair">
          <color indexed="64"/>
        </left>
        <right style="hair">
          <color indexed="64"/>
        </right>
        <top style="hair">
          <color indexed="64"/>
        </top>
        <bottom style="hair">
          <color indexed="64"/>
        </bottom>
      </border>
    </dxf>
    <dxf>
      <font>
        <color indexed="8"/>
      </font>
      <border>
        <left/>
        <right/>
        <top/>
        <bottom/>
      </border>
    </dxf>
    <dxf>
      <font>
        <color indexed="9"/>
      </font>
      <border>
        <left/>
        <right/>
        <top/>
        <bottom/>
      </border>
    </dxf>
    <dxf>
      <fill>
        <patternFill patternType="none">
          <bgColor indexed="65"/>
        </patternFill>
      </fill>
    </dxf>
    <dxf>
      <fill>
        <patternFill>
          <bgColor indexed="9"/>
        </patternFill>
      </fill>
    </dxf>
    <dxf>
      <font>
        <color indexed="8"/>
      </font>
      <fill>
        <patternFill>
          <bgColor indexed="9"/>
        </patternFill>
      </fill>
    </dxf>
    <dxf>
      <font>
        <color indexed="8"/>
      </font>
      <fill>
        <patternFill>
          <bgColor indexed="9"/>
        </patternFill>
      </fill>
    </dxf>
    <dxf>
      <font>
        <color indexed="9"/>
      </font>
      <fill>
        <patternFill>
          <bgColor indexed="8"/>
        </patternFill>
      </fill>
    </dxf>
    <dxf>
      <fill>
        <patternFill patternType="none">
          <bgColor indexed="65"/>
        </patternFill>
      </fill>
    </dxf>
    <dxf>
      <fill>
        <patternFill patternType="none">
          <bgColor indexed="6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s>
  <tableStyles count="0" defaultTableStyle="TableStyleMedium9" defaultPivotStyle="PivotStyleLight16"/>
  <colors>
    <mruColors>
      <color rgb="FFCCFFFF"/>
      <color rgb="FFE57F7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28575</xdr:colOff>
      <xdr:row>15</xdr:row>
      <xdr:rowOff>9525</xdr:rowOff>
    </xdr:from>
    <xdr:to xmlns:xdr="http://schemas.openxmlformats.org/drawingml/2006/spreadsheetDrawing">
      <xdr:col>30</xdr:col>
      <xdr:colOff>19050</xdr:colOff>
      <xdr:row>15</xdr:row>
      <xdr:rowOff>161925</xdr:rowOff>
    </xdr:to>
    <xdr:sp macro="" textlink="">
      <xdr:nvSpPr>
        <xdr:cNvPr id="29716" name="Oval 192"/>
        <xdr:cNvSpPr>
          <a:spLocks noChangeArrowheads="1"/>
        </xdr:cNvSpPr>
      </xdr:nvSpPr>
      <xdr:spPr>
        <a:xfrm>
          <a:off x="3752850" y="2385060"/>
          <a:ext cx="1123950" cy="152400"/>
        </a:xfrm>
        <a:prstGeom prst="ellipse">
          <a:avLst/>
        </a:prstGeom>
        <a:noFill/>
        <a:ln w="158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57150</xdr:colOff>
      <xdr:row>20</xdr:row>
      <xdr:rowOff>19050</xdr:rowOff>
    </xdr:from>
    <xdr:to xmlns:xdr="http://schemas.openxmlformats.org/drawingml/2006/spreadsheetDrawing">
      <xdr:col>30</xdr:col>
      <xdr:colOff>47625</xdr:colOff>
      <xdr:row>20</xdr:row>
      <xdr:rowOff>161925</xdr:rowOff>
    </xdr:to>
    <xdr:sp macro="" textlink="">
      <xdr:nvSpPr>
        <xdr:cNvPr id="30740" name="Oval 1"/>
        <xdr:cNvSpPr>
          <a:spLocks noChangeArrowheads="1"/>
        </xdr:cNvSpPr>
      </xdr:nvSpPr>
      <xdr:spPr>
        <a:xfrm>
          <a:off x="3781425" y="3432175"/>
          <a:ext cx="1123950" cy="142875"/>
        </a:xfrm>
        <a:prstGeom prst="ellipse">
          <a:avLst/>
        </a:prstGeom>
        <a:noFill/>
        <a:ln w="158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 Id="rId4" Type="http://schemas.openxmlformats.org/officeDocument/2006/relationships/printerSettings" Target="../printerSettings/printerSettings4.bin" /><Relationship Id="rId5" Type="http://schemas.openxmlformats.org/officeDocument/2006/relationships/printerSettings" Target="../printerSettings/printerSettings5.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tabColor indexed="12"/>
  </sheetPr>
  <dimension ref="A1:H3737"/>
  <sheetViews>
    <sheetView tabSelected="1" view="pageBreakPreview" zoomScaleSheetLayoutView="100" workbookViewId="0">
      <pane xSplit="2" ySplit="2" topLeftCell="C3" activePane="bottomRight" state="frozen"/>
      <selection pane="topRight"/>
      <selection pane="bottomLeft"/>
      <selection pane="bottomRight"/>
    </sheetView>
  </sheetViews>
  <sheetFormatPr defaultRowHeight="11.25"/>
  <cols>
    <col min="1" max="1" width="6.5" style="1" customWidth="1"/>
    <col min="2" max="2" width="35" style="2" customWidth="1"/>
    <col min="3" max="3" width="35" style="3" customWidth="1"/>
    <col min="4" max="4" width="32.5" style="2" customWidth="1"/>
    <col min="5" max="16384" width="9" style="2" customWidth="1"/>
  </cols>
  <sheetData>
    <row r="1" spans="1:4" s="4" customFormat="1" ht="29.25" customHeight="1">
      <c r="A1" s="6" t="s">
        <v>239</v>
      </c>
      <c r="B1" s="10" t="s">
        <v>222</v>
      </c>
      <c r="C1" s="13" t="s">
        <v>369</v>
      </c>
      <c r="D1" s="10" t="s">
        <v>62</v>
      </c>
    </row>
    <row r="2" spans="1:4" s="4" customFormat="1">
      <c r="A2" s="7"/>
      <c r="B2" s="11"/>
      <c r="C2" s="14"/>
      <c r="D2" s="11"/>
    </row>
    <row r="3" spans="1:4" s="2" customFormat="1">
      <c r="A3" s="8">
        <v>700001</v>
      </c>
      <c r="B3" s="12" t="str">
        <v>（有）アオヤギ</v>
      </c>
      <c r="C3" s="12" t="str">
        <v>011 燃料、潤滑油、油脂類</v>
      </c>
      <c r="D3" s="12" t="s">
        <v>590</v>
      </c>
    </row>
    <row r="4" spans="1:4" s="2" customFormat="1">
      <c r="A4" s="8">
        <v>700001</v>
      </c>
      <c r="B4" s="12" t="str">
        <v>（有）アオヤギ</v>
      </c>
      <c r="C4" s="12" t="str">
        <v>017 厨房・空調機器用品</v>
      </c>
      <c r="D4" s="12" t="s">
        <v>590</v>
      </c>
    </row>
    <row r="5" spans="1:4" s="2" customFormat="1">
      <c r="A5" s="8">
        <v>700002</v>
      </c>
      <c r="B5" s="12" t="str">
        <v>（有）飯田自動車</v>
      </c>
      <c r="C5" s="12" t="str">
        <v>012 車両、船舶等（消防車両を除く）</v>
      </c>
      <c r="D5" s="12" t="s">
        <v>402</v>
      </c>
    </row>
    <row r="6" spans="1:4" s="2" customFormat="1">
      <c r="A6" s="8">
        <v>700002</v>
      </c>
      <c r="B6" s="12" t="str">
        <v>（有）飯田自動車</v>
      </c>
      <c r="C6" s="12" t="str">
        <v>028 車検</v>
      </c>
      <c r="D6" s="12" t="s">
        <v>402</v>
      </c>
    </row>
    <row r="7" spans="1:4" s="2" customFormat="1">
      <c r="A7" s="8">
        <v>700003</v>
      </c>
      <c r="B7" s="12" t="str">
        <v>イー・エフ・ティ（株）</v>
      </c>
      <c r="C7" s="12" t="str">
        <v>029 運送、運輸（廃棄物収集運搬を除く）</v>
      </c>
      <c r="D7" s="12" t="s">
        <v>591</v>
      </c>
    </row>
    <row r="8" spans="1:4" s="2" customFormat="1">
      <c r="A8" s="8">
        <v>700003</v>
      </c>
      <c r="B8" s="12" t="str">
        <v>イー・エフ・ティ（株）</v>
      </c>
      <c r="C8" s="12" t="str">
        <v>030 廃棄物収集運搬処理</v>
      </c>
      <c r="D8" s="12" t="s">
        <v>591</v>
      </c>
    </row>
    <row r="9" spans="1:4" s="2" customFormat="1">
      <c r="A9" s="8">
        <v>700003</v>
      </c>
      <c r="B9" s="12" t="str">
        <v>イー・エフ・ティ（株）</v>
      </c>
      <c r="C9" s="12" t="str">
        <v>051 物品等の買受</v>
      </c>
      <c r="D9" s="12" t="s">
        <v>591</v>
      </c>
    </row>
    <row r="10" spans="1:4" s="2" customFormat="1">
      <c r="A10" s="8">
        <v>700004</v>
      </c>
      <c r="B10" s="12" t="str">
        <v>石井スポーツ</v>
      </c>
      <c r="C10" s="12" t="str">
        <v>001 建設・建築資材</v>
      </c>
      <c r="D10" s="12" t="s">
        <v>355</v>
      </c>
    </row>
    <row r="11" spans="1:4" s="2" customFormat="1">
      <c r="A11" s="8">
        <v>700004</v>
      </c>
      <c r="B11" s="12" t="str">
        <v>石井スポーツ</v>
      </c>
      <c r="C11" s="12" t="str">
        <v>006 学校備品、学校教材、図書、視聴覚資料</v>
      </c>
      <c r="D11" s="12" t="s">
        <v>355</v>
      </c>
    </row>
    <row r="12" spans="1:4" s="2" customFormat="1">
      <c r="A12" s="8">
        <v>700004</v>
      </c>
      <c r="B12" s="12" t="str">
        <v>石井スポーツ</v>
      </c>
      <c r="C12" s="12" t="str">
        <v>007 楽器、スポーツ用品、室内外遊具・玩具</v>
      </c>
      <c r="D12" s="12" t="s">
        <v>355</v>
      </c>
    </row>
    <row r="13" spans="1:4" s="2" customFormat="1">
      <c r="A13" s="8">
        <v>700005</v>
      </c>
      <c r="B13" s="12" t="str">
        <v>石川印刷</v>
      </c>
      <c r="C13" s="12" t="str">
        <v>004 印刷製本</v>
      </c>
      <c r="D13" s="12" t="s">
        <v>47</v>
      </c>
    </row>
    <row r="14" spans="1:4" s="2" customFormat="1">
      <c r="A14" s="8">
        <v>700005</v>
      </c>
      <c r="B14" s="12" t="str">
        <v>石川印刷</v>
      </c>
      <c r="C14" s="12" t="str">
        <v>010 紙・袋製品</v>
      </c>
      <c r="D14" s="12" t="s">
        <v>47</v>
      </c>
    </row>
    <row r="15" spans="1:4" s="2" customFormat="1">
      <c r="A15" s="8">
        <v>700006</v>
      </c>
      <c r="B15" s="12" t="str">
        <v>（有）石本書店</v>
      </c>
      <c r="C15" s="12" t="str">
        <v>006 学校備品、学校教材、図書、視聴覚資料</v>
      </c>
      <c r="D15" s="12" t="s">
        <v>595</v>
      </c>
    </row>
    <row r="16" spans="1:4" s="2" customFormat="1">
      <c r="A16" s="8">
        <v>700007</v>
      </c>
      <c r="B16" s="12" t="str">
        <v>（有）磯屋企業運輸</v>
      </c>
      <c r="C16" s="12" t="str">
        <v>029 運送、運輸（廃棄物収集運搬を除く）</v>
      </c>
      <c r="D16" s="12" t="s">
        <v>597</v>
      </c>
    </row>
    <row r="17" spans="1:4" s="2" customFormat="1">
      <c r="A17" s="8">
        <v>700007</v>
      </c>
      <c r="B17" s="12" t="str">
        <v>（有）磯屋企業運輸</v>
      </c>
      <c r="C17" s="12" t="str">
        <v>030 廃棄物収集運搬処理</v>
      </c>
      <c r="D17" s="12" t="s">
        <v>597</v>
      </c>
    </row>
    <row r="18" spans="1:4" s="2" customFormat="1">
      <c r="A18" s="8">
        <v>700008</v>
      </c>
      <c r="B18" s="12" t="str">
        <v>（株）イチゲ電設</v>
      </c>
      <c r="C18" s="12" t="str">
        <v>016 電気・通信・視聴覚機器用品</v>
      </c>
      <c r="D18" s="12" t="s">
        <v>598</v>
      </c>
    </row>
    <row r="19" spans="1:4" s="2" customFormat="1">
      <c r="A19" s="8">
        <v>700008</v>
      </c>
      <c r="B19" s="12" t="str">
        <v>（株）イチゲ電設</v>
      </c>
      <c r="C19" s="12" t="str">
        <v>017 厨房・空調機器用品</v>
      </c>
      <c r="D19" s="12" t="s">
        <v>598</v>
      </c>
    </row>
    <row r="20" spans="1:4" s="2" customFormat="1">
      <c r="A20" s="8">
        <v>700008</v>
      </c>
      <c r="B20" s="12" t="str">
        <v>（株）イチゲ電設</v>
      </c>
      <c r="C20" s="12" t="str">
        <v>018 衛生・清掃機器用品</v>
      </c>
      <c r="D20" s="12" t="s">
        <v>598</v>
      </c>
    </row>
    <row r="21" spans="1:4" s="2" customFormat="1">
      <c r="A21" s="8">
        <v>700008</v>
      </c>
      <c r="B21" s="12" t="str">
        <v>（株）イチゲ電設</v>
      </c>
      <c r="C21" s="12" t="str">
        <v>020 消防機器用品（消防車両を含む）</v>
      </c>
      <c r="D21" s="12" t="s">
        <v>598</v>
      </c>
    </row>
    <row r="22" spans="1:4" s="2" customFormat="1">
      <c r="A22" s="8">
        <v>700008</v>
      </c>
      <c r="B22" s="12" t="str">
        <v>（株）イチゲ電設</v>
      </c>
      <c r="C22" s="12" t="str">
        <v>033 上下水道施設の維持管理</v>
      </c>
      <c r="D22" s="12" t="s">
        <v>598</v>
      </c>
    </row>
    <row r="23" spans="1:4" s="2" customFormat="1">
      <c r="A23" s="8">
        <v>700008</v>
      </c>
      <c r="B23" s="12" t="str">
        <v>（株）イチゲ電設</v>
      </c>
      <c r="C23" s="12" t="str">
        <v>036 電気・通信・視聴覚設備の保守点検</v>
      </c>
      <c r="D23" s="12" t="s">
        <v>598</v>
      </c>
    </row>
    <row r="24" spans="1:4" s="2" customFormat="1">
      <c r="A24" s="8">
        <v>700008</v>
      </c>
      <c r="B24" s="12" t="str">
        <v>（株）イチゲ電設</v>
      </c>
      <c r="C24" s="12" t="str">
        <v>037 電気工作物の保安管理</v>
      </c>
      <c r="D24" s="12" t="s">
        <v>598</v>
      </c>
    </row>
    <row r="25" spans="1:4" s="2" customFormat="1">
      <c r="A25" s="8">
        <v>700008</v>
      </c>
      <c r="B25" s="12" t="str">
        <v>（株）イチゲ電設</v>
      </c>
      <c r="C25" s="12" t="str">
        <v>038 空調・消防・ボイラー設備の保守点検</v>
      </c>
      <c r="D25" s="12" t="s">
        <v>598</v>
      </c>
    </row>
    <row r="26" spans="1:4" s="2" customFormat="1">
      <c r="A26" s="8">
        <v>700008</v>
      </c>
      <c r="B26" s="12" t="str">
        <v>（株）イチゲ電設</v>
      </c>
      <c r="C26" s="12" t="str">
        <v>043 量水器交換</v>
      </c>
      <c r="D26" s="12" t="s">
        <v>598</v>
      </c>
    </row>
    <row r="27" spans="1:4" s="2" customFormat="1">
      <c r="A27" s="8">
        <v>700011</v>
      </c>
      <c r="B27" s="12" t="str">
        <v>（有）茨城環境開発</v>
      </c>
      <c r="C27" s="12" t="str">
        <v>030 廃棄物収集運搬処理</v>
      </c>
      <c r="D27" s="12" t="s">
        <v>439</v>
      </c>
    </row>
    <row r="28" spans="1:4" s="2" customFormat="1">
      <c r="A28" s="8">
        <v>700012</v>
      </c>
      <c r="B28" s="12" t="str">
        <v>（一財）茨城県環境保全事業団</v>
      </c>
      <c r="C28" s="12" t="str">
        <v>030 廃棄物収集運搬処理</v>
      </c>
      <c r="D28" s="12" t="s">
        <v>366</v>
      </c>
    </row>
    <row r="29" spans="1:4" s="2" customFormat="1">
      <c r="A29" s="8">
        <v>700013</v>
      </c>
      <c r="B29" s="12" t="str">
        <v>茨城交通（株） 笠間営業所</v>
      </c>
      <c r="C29" s="12" t="str">
        <v>025 映画・ビデオ・広告・看板の企画制作</v>
      </c>
      <c r="D29" s="12" t="s">
        <v>599</v>
      </c>
    </row>
    <row r="30" spans="1:4" s="2" customFormat="1">
      <c r="A30" s="8">
        <v>700013</v>
      </c>
      <c r="B30" s="12" t="str">
        <v>茨城交通（株） 笠間営業所</v>
      </c>
      <c r="C30" s="12" t="str">
        <v>026 催事の企画運営、旅行企画</v>
      </c>
      <c r="D30" s="12" t="s">
        <v>599</v>
      </c>
    </row>
    <row r="31" spans="1:4" s="2" customFormat="1">
      <c r="A31" s="8">
        <v>700013</v>
      </c>
      <c r="B31" s="12" t="str">
        <v>茨城交通（株） 笠間営業所</v>
      </c>
      <c r="C31" s="12" t="str">
        <v>028 車検</v>
      </c>
      <c r="D31" s="12" t="s">
        <v>599</v>
      </c>
    </row>
    <row r="32" spans="1:4" s="2" customFormat="1">
      <c r="A32" s="8">
        <v>700013</v>
      </c>
      <c r="B32" s="12" t="str">
        <v>茨城交通（株） 笠間営業所</v>
      </c>
      <c r="C32" s="12" t="str">
        <v>029 運送、運輸（廃棄物収集運搬を除く）</v>
      </c>
      <c r="D32" s="12" t="s">
        <v>599</v>
      </c>
    </row>
    <row r="33" spans="1:4" s="2" customFormat="1">
      <c r="A33" s="8">
        <v>700014</v>
      </c>
      <c r="B33" s="12" t="str">
        <v>（業）茨城中央ガス</v>
      </c>
      <c r="C33" s="12" t="str">
        <v>011 燃料、潤滑油、油脂類</v>
      </c>
      <c r="D33" s="12" t="s">
        <v>412</v>
      </c>
    </row>
    <row r="34" spans="1:4" s="2" customFormat="1">
      <c r="A34" s="8">
        <v>700015</v>
      </c>
      <c r="B34" s="12" t="str">
        <v>茨城トヨタ自動車（株） 友部店</v>
      </c>
      <c r="C34" s="12" t="str">
        <v>012 車両、船舶等（消防車両を除く）</v>
      </c>
      <c r="D34" s="12" t="s">
        <v>526</v>
      </c>
    </row>
    <row r="35" spans="1:4" s="2" customFormat="1">
      <c r="A35" s="8">
        <v>700015</v>
      </c>
      <c r="B35" s="12" t="str">
        <v>茨城トヨタ自動車（株） 友部店</v>
      </c>
      <c r="C35" s="12" t="str">
        <v>020 消防機器用品（消防車両を含む）</v>
      </c>
      <c r="D35" s="12" t="s">
        <v>526</v>
      </c>
    </row>
    <row r="36" spans="1:4" s="2" customFormat="1">
      <c r="A36" s="8">
        <v>700015</v>
      </c>
      <c r="B36" s="12" t="str">
        <v>茨城トヨタ自動車（株） 友部店</v>
      </c>
      <c r="C36" s="12" t="str">
        <v>028 車検</v>
      </c>
      <c r="D36" s="12" t="s">
        <v>526</v>
      </c>
    </row>
    <row r="37" spans="1:4" s="2" customFormat="1">
      <c r="A37" s="8">
        <v>700015</v>
      </c>
      <c r="B37" s="12" t="str">
        <v>茨城トヨタ自動車（株） 友部店</v>
      </c>
      <c r="C37" s="12" t="str">
        <v>047 その他役務の提供</v>
      </c>
      <c r="D37" s="12" t="s">
        <v>526</v>
      </c>
    </row>
    <row r="38" spans="1:4" s="2" customFormat="1">
      <c r="A38" s="8">
        <v>700016</v>
      </c>
      <c r="B38" s="12" t="str">
        <v>茨城トヨペット（株） 笠間大鳥居店</v>
      </c>
      <c r="C38" s="12" t="str">
        <v>012 車両、船舶等（消防車両を除く）</v>
      </c>
      <c r="D38" s="12" t="s">
        <v>558</v>
      </c>
    </row>
    <row r="39" spans="1:4" s="2" customFormat="1">
      <c r="A39" s="8">
        <v>700016</v>
      </c>
      <c r="B39" s="12" t="str">
        <v>茨城トヨペット（株） 笠間大鳥居店</v>
      </c>
      <c r="C39" s="12" t="str">
        <v>016 電気・通信・視聴覚機器用品</v>
      </c>
      <c r="D39" s="12" t="s">
        <v>558</v>
      </c>
    </row>
    <row r="40" spans="1:4" s="2" customFormat="1">
      <c r="A40" s="8">
        <v>700016</v>
      </c>
      <c r="B40" s="12" t="str">
        <v>茨城トヨペット（株） 笠間大鳥居店</v>
      </c>
      <c r="C40" s="12" t="str">
        <v>028 車検</v>
      </c>
      <c r="D40" s="12" t="s">
        <v>558</v>
      </c>
    </row>
    <row r="41" spans="1:4" s="2" customFormat="1">
      <c r="A41" s="8">
        <v>700016</v>
      </c>
      <c r="B41" s="12" t="str">
        <v>茨城トヨペット（株） 笠間大鳥居店</v>
      </c>
      <c r="C41" s="12" t="str">
        <v>048 賃貸借</v>
      </c>
      <c r="D41" s="12" t="s">
        <v>558</v>
      </c>
    </row>
    <row r="42" spans="1:4" s="2" customFormat="1">
      <c r="A42" s="8">
        <v>700017</v>
      </c>
      <c r="B42" s="12" t="str">
        <v>（特非）いばらきの魅力を伝える会</v>
      </c>
      <c r="C42" s="12" t="str">
        <v>047 その他役務の提供</v>
      </c>
      <c r="D42" s="12" t="s">
        <v>601</v>
      </c>
    </row>
    <row r="43" spans="1:4" s="2" customFormat="1">
      <c r="A43" s="8">
        <v>700018</v>
      </c>
      <c r="B43" s="12" t="str">
        <v>岩倉緑化産業（株）</v>
      </c>
      <c r="C43" s="12" t="str">
        <v>030 廃棄物収集運搬処理</v>
      </c>
      <c r="D43" s="12" t="s">
        <v>66</v>
      </c>
    </row>
    <row r="44" spans="1:4" s="2" customFormat="1">
      <c r="A44" s="8">
        <v>700018</v>
      </c>
      <c r="B44" s="12" t="str">
        <v>岩倉緑化産業（株）</v>
      </c>
      <c r="C44" s="12" t="str">
        <v>031 植栽・公園管理</v>
      </c>
      <c r="D44" s="12" t="s">
        <v>66</v>
      </c>
    </row>
    <row r="45" spans="1:4" s="2" customFormat="1">
      <c r="A45" s="8">
        <v>700018</v>
      </c>
      <c r="B45" s="12" t="str">
        <v>岩倉緑化産業（株）</v>
      </c>
      <c r="C45" s="12" t="str">
        <v>047 その他役務の提供</v>
      </c>
      <c r="D45" s="12" t="s">
        <v>66</v>
      </c>
    </row>
    <row r="46" spans="1:4" s="2" customFormat="1">
      <c r="A46" s="8">
        <v>700020</v>
      </c>
      <c r="B46" s="12" t="str">
        <v>（有）エポック</v>
      </c>
      <c r="C46" s="12" t="str">
        <v>021 その他の販売</v>
      </c>
      <c r="D46" s="12" t="s">
        <v>609</v>
      </c>
    </row>
    <row r="47" spans="1:4" s="2" customFormat="1">
      <c r="A47" s="8">
        <v>700020</v>
      </c>
      <c r="B47" s="12" t="str">
        <v>（有）エポック</v>
      </c>
      <c r="C47" s="12" t="str">
        <v>025 映画・ビデオ・広告・看板の企画制作</v>
      </c>
      <c r="D47" s="12" t="s">
        <v>609</v>
      </c>
    </row>
    <row r="48" spans="1:4" s="2" customFormat="1">
      <c r="A48" s="8">
        <v>700020</v>
      </c>
      <c r="B48" s="12" t="str">
        <v>（有）エポック</v>
      </c>
      <c r="C48" s="12" t="str">
        <v>029 運送、運輸（廃棄物収集運搬を除く）</v>
      </c>
      <c r="D48" s="12" t="s">
        <v>609</v>
      </c>
    </row>
    <row r="49" spans="1:4" s="2" customFormat="1">
      <c r="A49" s="8">
        <v>700020</v>
      </c>
      <c r="B49" s="12" t="str">
        <v>（有）エポック</v>
      </c>
      <c r="C49" s="12" t="str">
        <v>031 植栽・公園管理</v>
      </c>
      <c r="D49" s="12" t="s">
        <v>609</v>
      </c>
    </row>
    <row r="50" spans="1:4" s="2" customFormat="1">
      <c r="A50" s="8">
        <v>700020</v>
      </c>
      <c r="B50" s="12" t="str">
        <v>（有）エポック</v>
      </c>
      <c r="C50" s="12" t="str">
        <v>047 その他役務の提供</v>
      </c>
      <c r="D50" s="12" t="s">
        <v>609</v>
      </c>
    </row>
    <row r="51" spans="1:4" s="2" customFormat="1">
      <c r="A51" s="8">
        <v>700021</v>
      </c>
      <c r="B51" s="12" t="s">
        <v>587</v>
      </c>
      <c r="C51" s="12" t="str">
        <v>004 印刷製本</v>
      </c>
      <c r="D51" s="12" t="s">
        <v>610</v>
      </c>
    </row>
    <row r="52" spans="1:4" s="2" customFormat="1">
      <c r="A52" s="8">
        <v>700021</v>
      </c>
      <c r="B52" s="12" t="s">
        <v>587</v>
      </c>
      <c r="C52" s="12" t="str">
        <v>010 紙・袋製品</v>
      </c>
      <c r="D52" s="12" t="s">
        <v>610</v>
      </c>
    </row>
    <row r="53" spans="1:4" s="2" customFormat="1">
      <c r="A53" s="8">
        <v>700023</v>
      </c>
      <c r="B53" s="12" t="str">
        <v>（株）大平造園土木</v>
      </c>
      <c r="C53" s="12" t="str">
        <v>030 廃棄物収集運搬処理</v>
      </c>
      <c r="D53" s="12" t="s">
        <v>612</v>
      </c>
    </row>
    <row r="54" spans="1:4" s="2" customFormat="1">
      <c r="A54" s="8">
        <v>700023</v>
      </c>
      <c r="B54" s="12" t="str">
        <v>（株）大平造園土木</v>
      </c>
      <c r="C54" s="12" t="str">
        <v>031 植栽・公園管理</v>
      </c>
      <c r="D54" s="12" t="s">
        <v>612</v>
      </c>
    </row>
    <row r="55" spans="1:4" s="2" customFormat="1">
      <c r="A55" s="8">
        <v>700024</v>
      </c>
      <c r="B55" s="12" t="str">
        <v>（有）大堀設備</v>
      </c>
      <c r="C55" s="12" t="str">
        <v>040 各種施設・設備の維持管理・保守点検</v>
      </c>
      <c r="D55" s="12" t="s">
        <v>465</v>
      </c>
    </row>
    <row r="56" spans="1:4" s="2" customFormat="1">
      <c r="A56" s="8">
        <v>700024</v>
      </c>
      <c r="B56" s="12" t="str">
        <v>（有）大堀設備</v>
      </c>
      <c r="C56" s="12" t="str">
        <v>043 量水器交換</v>
      </c>
      <c r="D56" s="12" t="s">
        <v>465</v>
      </c>
    </row>
    <row r="57" spans="1:4" s="2" customFormat="1">
      <c r="A57" s="8">
        <v>700025</v>
      </c>
      <c r="B57" s="12" t="str">
        <v>（有）大本自動車</v>
      </c>
      <c r="C57" s="12" t="str">
        <v>012 車両、船舶等（消防車両を除く）</v>
      </c>
      <c r="D57" s="12" t="s">
        <v>473</v>
      </c>
    </row>
    <row r="58" spans="1:4" s="2" customFormat="1">
      <c r="A58" s="8">
        <v>700025</v>
      </c>
      <c r="B58" s="12" t="str">
        <v>（有）大本自動車</v>
      </c>
      <c r="C58" s="12" t="str">
        <v>020 消防機器用品（消防車両を含む）</v>
      </c>
      <c r="D58" s="12" t="s">
        <v>473</v>
      </c>
    </row>
    <row r="59" spans="1:4" s="2" customFormat="1">
      <c r="A59" s="8">
        <v>700025</v>
      </c>
      <c r="B59" s="12" t="str">
        <v>（有）大本自動車</v>
      </c>
      <c r="C59" s="12" t="str">
        <v>028 車検</v>
      </c>
      <c r="D59" s="12" t="s">
        <v>473</v>
      </c>
    </row>
    <row r="60" spans="1:4" s="2" customFormat="1">
      <c r="A60" s="8">
        <v>700026</v>
      </c>
      <c r="B60" s="12" t="str">
        <v>（有）大和田モータース</v>
      </c>
      <c r="C60" s="12" t="str">
        <v>012 車両、船舶等（消防車両を除く）</v>
      </c>
      <c r="D60" s="12" t="s">
        <v>614</v>
      </c>
    </row>
    <row r="61" spans="1:4" s="2" customFormat="1">
      <c r="A61" s="8">
        <v>700026</v>
      </c>
      <c r="B61" s="12" t="str">
        <v>（有）大和田モータース</v>
      </c>
      <c r="C61" s="12" t="str">
        <v>020 消防機器用品（消防車両を含む）</v>
      </c>
      <c r="D61" s="12" t="s">
        <v>614</v>
      </c>
    </row>
    <row r="62" spans="1:4" s="2" customFormat="1">
      <c r="A62" s="8">
        <v>700026</v>
      </c>
      <c r="B62" s="12" t="str">
        <v>（有）大和田モータース</v>
      </c>
      <c r="C62" s="12" t="str">
        <v>028 車検</v>
      </c>
      <c r="D62" s="12" t="s">
        <v>614</v>
      </c>
    </row>
    <row r="63" spans="1:4" s="2" customFormat="1">
      <c r="A63" s="8">
        <v>700027</v>
      </c>
      <c r="B63" s="12" t="str">
        <v>（株）柿の木坂造園</v>
      </c>
      <c r="C63" s="12" t="str">
        <v>031 植栽・公園管理</v>
      </c>
      <c r="D63" s="12" t="s">
        <v>417</v>
      </c>
    </row>
    <row r="64" spans="1:4" s="2" customFormat="1">
      <c r="A64" s="8">
        <v>700030</v>
      </c>
      <c r="B64" s="12" t="str">
        <v>笠間広域森林組合</v>
      </c>
      <c r="C64" s="12" t="str">
        <v>021 その他の販売</v>
      </c>
      <c r="D64" s="12" t="s">
        <v>618</v>
      </c>
    </row>
    <row r="65" spans="1:4" s="2" customFormat="1">
      <c r="A65" s="8">
        <v>700030</v>
      </c>
      <c r="B65" s="12" t="str">
        <v>笠間広域森林組合</v>
      </c>
      <c r="C65" s="12" t="str">
        <v>022 集計、計算、調査、計画策定</v>
      </c>
      <c r="D65" s="12" t="s">
        <v>618</v>
      </c>
    </row>
    <row r="66" spans="1:4" s="2" customFormat="1">
      <c r="A66" s="8">
        <v>700030</v>
      </c>
      <c r="B66" s="12" t="str">
        <v>笠間広域森林組合</v>
      </c>
      <c r="C66" s="12" t="str">
        <v>031 植栽・公園管理</v>
      </c>
      <c r="D66" s="12" t="s">
        <v>618</v>
      </c>
    </row>
    <row r="67" spans="1:4" s="2" customFormat="1">
      <c r="A67" s="8">
        <v>700030</v>
      </c>
      <c r="B67" s="12" t="str">
        <v>笠間広域森林組合</v>
      </c>
      <c r="C67" s="12" t="str">
        <v>047 その他役務の提供</v>
      </c>
      <c r="D67" s="12" t="s">
        <v>618</v>
      </c>
    </row>
    <row r="68" spans="1:4" s="2" customFormat="1">
      <c r="A68" s="8">
        <v>700031</v>
      </c>
      <c r="B68" s="12" t="str">
        <v>笠間工芸の丘（株）</v>
      </c>
      <c r="C68" s="12" t="str">
        <v>021 その他の販売</v>
      </c>
      <c r="D68" s="12" t="s">
        <v>562</v>
      </c>
    </row>
    <row r="69" spans="1:4" s="2" customFormat="1">
      <c r="A69" s="8">
        <v>700031</v>
      </c>
      <c r="B69" s="12" t="str">
        <v>笠間工芸の丘（株）</v>
      </c>
      <c r="C69" s="12" t="str">
        <v>031 植栽・公園管理</v>
      </c>
      <c r="D69" s="12" t="s">
        <v>562</v>
      </c>
    </row>
    <row r="70" spans="1:4" s="2" customFormat="1">
      <c r="A70" s="8">
        <v>700032</v>
      </c>
      <c r="B70" s="12" t="str">
        <v>（株）笠間保全</v>
      </c>
      <c r="C70" s="12" t="str">
        <v>030 廃棄物収集運搬処理</v>
      </c>
      <c r="D70" s="12" t="s">
        <v>231</v>
      </c>
    </row>
    <row r="71" spans="1:4" s="2" customFormat="1">
      <c r="A71" s="8">
        <v>700032</v>
      </c>
      <c r="B71" s="12" t="str">
        <v>（株）笠間保全</v>
      </c>
      <c r="C71" s="12" t="str">
        <v>041 各種施設・設備の清掃、消毒、防除、駆除</v>
      </c>
      <c r="D71" s="12" t="s">
        <v>231</v>
      </c>
    </row>
    <row r="72" spans="1:4" s="2" customFormat="1">
      <c r="A72" s="8">
        <v>700034</v>
      </c>
      <c r="B72" s="12" t="str">
        <v>カーショップ遠藤</v>
      </c>
      <c r="C72" s="12" t="str">
        <v>012 車両、船舶等（消防車両を除く）</v>
      </c>
      <c r="D72" s="12" t="s">
        <v>619</v>
      </c>
    </row>
    <row r="73" spans="1:4" s="2" customFormat="1">
      <c r="A73" s="8">
        <v>700034</v>
      </c>
      <c r="B73" s="12" t="str">
        <v>カーショップ遠藤</v>
      </c>
      <c r="C73" s="12" t="str">
        <v>020 消防機器用品（消防車両を含む）</v>
      </c>
      <c r="D73" s="12" t="s">
        <v>619</v>
      </c>
    </row>
    <row r="74" spans="1:4" s="2" customFormat="1">
      <c r="A74" s="8">
        <v>700034</v>
      </c>
      <c r="B74" s="12" t="str">
        <v>カーショップ遠藤</v>
      </c>
      <c r="C74" s="12" t="str">
        <v>028 車検</v>
      </c>
      <c r="D74" s="12" t="s">
        <v>619</v>
      </c>
    </row>
    <row r="75" spans="1:4" s="2" customFormat="1">
      <c r="A75" s="8">
        <v>700035</v>
      </c>
      <c r="B75" s="12" t="str">
        <v>（株）かつら設計 笠間営業所</v>
      </c>
      <c r="C75" s="12" t="str">
        <v>035 情報処理、情報提供サービス、情報機器等の保守点検</v>
      </c>
      <c r="D75" s="12" t="s">
        <v>560</v>
      </c>
    </row>
    <row r="76" spans="1:4" s="2" customFormat="1">
      <c r="A76" s="8">
        <v>700036</v>
      </c>
      <c r="B76" s="12" t="str">
        <v>（有）かどや商店</v>
      </c>
      <c r="C76" s="12" t="str">
        <v>005 事務機器用品</v>
      </c>
      <c r="D76" s="12" t="s">
        <v>622</v>
      </c>
    </row>
    <row r="77" spans="1:4" s="2" customFormat="1">
      <c r="A77" s="8">
        <v>700036</v>
      </c>
      <c r="B77" s="12" t="str">
        <v>（有）かどや商店</v>
      </c>
      <c r="C77" s="12" t="str">
        <v>006 学校備品、学校教材、図書、視聴覚資料</v>
      </c>
      <c r="D77" s="12" t="s">
        <v>622</v>
      </c>
    </row>
    <row r="78" spans="1:4" s="2" customFormat="1">
      <c r="A78" s="8">
        <v>700036</v>
      </c>
      <c r="B78" s="12" t="str">
        <v>（有）かどや商店</v>
      </c>
      <c r="C78" s="12" t="str">
        <v>008 家具、寝具、室内装飾品、什器類</v>
      </c>
      <c r="D78" s="12" t="s">
        <v>622</v>
      </c>
    </row>
    <row r="79" spans="1:4" s="2" customFormat="1">
      <c r="A79" s="8">
        <v>700036</v>
      </c>
      <c r="B79" s="12" t="str">
        <v>（有）かどや商店</v>
      </c>
      <c r="C79" s="12" t="str">
        <v>010 紙・袋製品</v>
      </c>
      <c r="D79" s="12" t="s">
        <v>622</v>
      </c>
    </row>
    <row r="80" spans="1:4" s="2" customFormat="1">
      <c r="A80" s="8">
        <v>700036</v>
      </c>
      <c r="B80" s="12" t="str">
        <v>（有）かどや商店</v>
      </c>
      <c r="C80" s="12" t="str">
        <v>021 その他の販売</v>
      </c>
      <c r="D80" s="12" t="s">
        <v>622</v>
      </c>
    </row>
    <row r="81" spans="1:4" s="2" customFormat="1">
      <c r="A81" s="8">
        <v>700037</v>
      </c>
      <c r="B81" s="12" t="str">
        <v>（有）川井造園土木</v>
      </c>
      <c r="C81" s="12" t="str">
        <v>001 建設・建築資材</v>
      </c>
      <c r="D81" s="12" t="s">
        <v>625</v>
      </c>
    </row>
    <row r="82" spans="1:4" s="2" customFormat="1">
      <c r="A82" s="8">
        <v>700037</v>
      </c>
      <c r="B82" s="12" t="str">
        <v>（有）川井造園土木</v>
      </c>
      <c r="C82" s="12" t="str">
        <v>031 植栽・公園管理</v>
      </c>
      <c r="D82" s="12" t="s">
        <v>625</v>
      </c>
    </row>
    <row r="83" spans="1:4" s="2" customFormat="1">
      <c r="A83" s="8">
        <v>700038</v>
      </c>
      <c r="B83" s="12" t="str">
        <v>川上印刷</v>
      </c>
      <c r="C83" s="12" t="str">
        <v>004 印刷製本</v>
      </c>
      <c r="D83" s="12" t="s">
        <v>631</v>
      </c>
    </row>
    <row r="84" spans="1:4" s="2" customFormat="1">
      <c r="A84" s="8">
        <v>700038</v>
      </c>
      <c r="B84" s="12" t="str">
        <v>川上印刷</v>
      </c>
      <c r="C84" s="12" t="str">
        <v>010 紙・袋製品</v>
      </c>
      <c r="D84" s="12" t="s">
        <v>631</v>
      </c>
    </row>
    <row r="85" spans="1:4" s="2" customFormat="1">
      <c r="A85" s="8">
        <v>700038</v>
      </c>
      <c r="B85" s="12" t="str">
        <v>川上印刷</v>
      </c>
      <c r="C85" s="12" t="str">
        <v>025 映画・ビデオ・広告・看板の企画制作</v>
      </c>
      <c r="D85" s="12" t="s">
        <v>631</v>
      </c>
    </row>
    <row r="86" spans="1:4" s="2" customFormat="1">
      <c r="A86" s="8">
        <v>700039</v>
      </c>
      <c r="B86" s="12" t="str">
        <v>菊池モータース</v>
      </c>
      <c r="C86" s="12" t="str">
        <v>028 車検</v>
      </c>
      <c r="D86" s="12" t="s">
        <v>633</v>
      </c>
    </row>
    <row r="87" spans="1:4" s="2" customFormat="1">
      <c r="A87" s="8">
        <v>700040</v>
      </c>
      <c r="B87" s="12" t="str">
        <v>ギャラリー桜</v>
      </c>
      <c r="C87" s="12" t="str">
        <v>021 その他の販売</v>
      </c>
      <c r="D87" s="12" t="s">
        <v>442</v>
      </c>
    </row>
    <row r="88" spans="1:4" s="2" customFormat="1">
      <c r="A88" s="8">
        <v>700040</v>
      </c>
      <c r="B88" s="12" t="str">
        <v>ギャラリー桜</v>
      </c>
      <c r="C88" s="12" t="str">
        <v>025 映画・ビデオ・広告・看板の企画制作</v>
      </c>
      <c r="D88" s="12" t="s">
        <v>442</v>
      </c>
    </row>
    <row r="89" spans="1:4" s="2" customFormat="1">
      <c r="A89" s="8">
        <v>700041</v>
      </c>
      <c r="B89" s="12" t="str">
        <v>（株）久栄</v>
      </c>
      <c r="C89" s="12" t="str">
        <v>001 建設・建築資材</v>
      </c>
      <c r="D89" s="12" t="s">
        <v>632</v>
      </c>
    </row>
    <row r="90" spans="1:4" s="2" customFormat="1">
      <c r="A90" s="8">
        <v>700043</v>
      </c>
      <c r="B90" s="12" t="str">
        <v>（有）クノ商会</v>
      </c>
      <c r="C90" s="12" t="str">
        <v>003 医療品、医薬品、毒物、劇物</v>
      </c>
      <c r="D90" s="12" t="s">
        <v>634</v>
      </c>
    </row>
    <row r="91" spans="1:4" s="2" customFormat="1">
      <c r="A91" s="8">
        <v>700043</v>
      </c>
      <c r="B91" s="12" t="str">
        <v>（有）クノ商会</v>
      </c>
      <c r="C91" s="12" t="str">
        <v>005 事務機器用品</v>
      </c>
      <c r="D91" s="12" t="s">
        <v>634</v>
      </c>
    </row>
    <row r="92" spans="1:4" s="2" customFormat="1">
      <c r="A92" s="8">
        <v>700043</v>
      </c>
      <c r="B92" s="12" t="str">
        <v>（有）クノ商会</v>
      </c>
      <c r="C92" s="12" t="str">
        <v>006 学校備品、学校教材、図書、視聴覚資料</v>
      </c>
      <c r="D92" s="12" t="s">
        <v>634</v>
      </c>
    </row>
    <row r="93" spans="1:4" s="2" customFormat="1">
      <c r="A93" s="8">
        <v>700043</v>
      </c>
      <c r="B93" s="12" t="str">
        <v>（有）クノ商会</v>
      </c>
      <c r="C93" s="12" t="str">
        <v>008 家具、寝具、室内装飾品、什器類</v>
      </c>
      <c r="D93" s="12" t="s">
        <v>634</v>
      </c>
    </row>
    <row r="94" spans="1:4" s="2" customFormat="1">
      <c r="A94" s="8">
        <v>700043</v>
      </c>
      <c r="B94" s="12" t="str">
        <v>（有）クノ商会</v>
      </c>
      <c r="C94" s="12" t="str">
        <v>009 繊維・皮革製品</v>
      </c>
      <c r="D94" s="12" t="s">
        <v>634</v>
      </c>
    </row>
    <row r="95" spans="1:4" s="2" customFormat="1">
      <c r="A95" s="8">
        <v>700043</v>
      </c>
      <c r="B95" s="12" t="str">
        <v>（有）クノ商会</v>
      </c>
      <c r="C95" s="12" t="str">
        <v>010 紙・袋製品</v>
      </c>
      <c r="D95" s="12" t="s">
        <v>634</v>
      </c>
    </row>
    <row r="96" spans="1:4" s="2" customFormat="1">
      <c r="A96" s="8">
        <v>700043</v>
      </c>
      <c r="B96" s="12" t="str">
        <v>（有）クノ商会</v>
      </c>
      <c r="C96" s="12" t="str">
        <v>013 試験・測定・観測機器用品</v>
      </c>
      <c r="D96" s="12" t="s">
        <v>634</v>
      </c>
    </row>
    <row r="97" spans="1:4" s="2" customFormat="1">
      <c r="A97" s="8">
        <v>700043</v>
      </c>
      <c r="B97" s="12" t="str">
        <v>（有）クノ商会</v>
      </c>
      <c r="C97" s="12" t="str">
        <v>015 情報機器用品、ソフトウェア</v>
      </c>
      <c r="D97" s="12" t="s">
        <v>634</v>
      </c>
    </row>
    <row r="98" spans="1:4" s="2" customFormat="1">
      <c r="A98" s="8">
        <v>700043</v>
      </c>
      <c r="B98" s="12" t="str">
        <v>（有）クノ商会</v>
      </c>
      <c r="C98" s="12" t="str">
        <v>016 電気・通信・視聴覚機器用品</v>
      </c>
      <c r="D98" s="12" t="s">
        <v>634</v>
      </c>
    </row>
    <row r="99" spans="1:4" s="2" customFormat="1">
      <c r="A99" s="8">
        <v>700043</v>
      </c>
      <c r="B99" s="12" t="str">
        <v>（有）クノ商会</v>
      </c>
      <c r="C99" s="12" t="str">
        <v>017 厨房・空調機器用品</v>
      </c>
      <c r="D99" s="12" t="s">
        <v>634</v>
      </c>
    </row>
    <row r="100" spans="1:4" s="2" customFormat="1">
      <c r="A100" s="8">
        <v>700043</v>
      </c>
      <c r="B100" s="12" t="str">
        <v>（有）クノ商会</v>
      </c>
      <c r="C100" s="12" t="str">
        <v>018 衛生・清掃機器用品</v>
      </c>
      <c r="D100" s="12" t="s">
        <v>634</v>
      </c>
    </row>
    <row r="101" spans="1:4" s="2" customFormat="1">
      <c r="A101" s="8">
        <v>700043</v>
      </c>
      <c r="B101" s="12" t="str">
        <v>（有）クノ商会</v>
      </c>
      <c r="C101" s="12" t="str">
        <v>019 医療・福祉機器用品</v>
      </c>
      <c r="D101" s="12" t="s">
        <v>634</v>
      </c>
    </row>
    <row r="102" spans="1:4" s="2" customFormat="1">
      <c r="A102" s="8">
        <v>700043</v>
      </c>
      <c r="B102" s="12" t="str">
        <v>（有）クノ商会</v>
      </c>
      <c r="C102" s="12" t="str">
        <v>021 その他の販売</v>
      </c>
      <c r="D102" s="12" t="s">
        <v>634</v>
      </c>
    </row>
    <row r="103" spans="1:4" s="2" customFormat="1">
      <c r="A103" s="8">
        <v>700043</v>
      </c>
      <c r="B103" s="12" t="str">
        <v>（有）クノ商会</v>
      </c>
      <c r="C103" s="12" t="str">
        <v>035 情報処理、情報提供サービス、情報機器等の保守点検</v>
      </c>
      <c r="D103" s="12" t="s">
        <v>634</v>
      </c>
    </row>
    <row r="104" spans="1:4" s="2" customFormat="1">
      <c r="A104" s="8">
        <v>700043</v>
      </c>
      <c r="B104" s="12" t="str">
        <v>（有）クノ商会</v>
      </c>
      <c r="C104" s="12" t="str">
        <v>048 賃貸借</v>
      </c>
      <c r="D104" s="12" t="s">
        <v>634</v>
      </c>
    </row>
    <row r="105" spans="1:4" s="2" customFormat="1">
      <c r="A105" s="8">
        <v>700044</v>
      </c>
      <c r="B105" s="12" t="str">
        <v>グランドスポーツ西山</v>
      </c>
      <c r="C105" s="12" t="str">
        <v>007 楽器、スポーツ用品、室内外遊具・玩具</v>
      </c>
      <c r="D105" s="12" t="s">
        <v>635</v>
      </c>
    </row>
    <row r="106" spans="1:4" s="2" customFormat="1">
      <c r="A106" s="8">
        <v>700045</v>
      </c>
      <c r="B106" s="12" t="str">
        <v>（有）栗林電設</v>
      </c>
      <c r="C106" s="12" t="str">
        <v>016 電気・通信・視聴覚機器用品</v>
      </c>
      <c r="D106" s="12" t="s">
        <v>638</v>
      </c>
    </row>
    <row r="107" spans="1:4" s="2" customFormat="1">
      <c r="A107" s="8">
        <v>700045</v>
      </c>
      <c r="B107" s="12" t="str">
        <v>（有）栗林電設</v>
      </c>
      <c r="C107" s="12" t="str">
        <v>017 厨房・空調機器用品</v>
      </c>
      <c r="D107" s="12" t="s">
        <v>638</v>
      </c>
    </row>
    <row r="108" spans="1:4" s="2" customFormat="1">
      <c r="A108" s="8">
        <v>700045</v>
      </c>
      <c r="B108" s="12" t="str">
        <v>（有）栗林電設</v>
      </c>
      <c r="C108" s="12" t="str">
        <v>021 その他の販売</v>
      </c>
      <c r="D108" s="12" t="s">
        <v>638</v>
      </c>
    </row>
    <row r="109" spans="1:4" s="2" customFormat="1">
      <c r="A109" s="8">
        <v>700045</v>
      </c>
      <c r="B109" s="12" t="str">
        <v>（有）栗林電設</v>
      </c>
      <c r="C109" s="12" t="str">
        <v>037 電気工作物の保安管理</v>
      </c>
      <c r="D109" s="12" t="s">
        <v>638</v>
      </c>
    </row>
    <row r="110" spans="1:4" s="2" customFormat="1">
      <c r="A110" s="8">
        <v>700046</v>
      </c>
      <c r="B110" s="12" t="str">
        <v>グレードワン</v>
      </c>
      <c r="C110" s="12" t="str">
        <v>012 車両、船舶等（消防車両を除く）</v>
      </c>
      <c r="D110" s="12" t="s">
        <v>642</v>
      </c>
    </row>
    <row r="111" spans="1:4" s="2" customFormat="1">
      <c r="A111" s="8">
        <v>700046</v>
      </c>
      <c r="B111" s="12" t="str">
        <v>グレードワン</v>
      </c>
      <c r="C111" s="12" t="str">
        <v>028 車検</v>
      </c>
      <c r="D111" s="12" t="s">
        <v>642</v>
      </c>
    </row>
    <row r="112" spans="1:4" s="2" customFormat="1">
      <c r="A112" s="8">
        <v>700047</v>
      </c>
      <c r="B112" s="12" t="str">
        <v>（株）コウノ 笠間営業所</v>
      </c>
      <c r="C112" s="12" t="str">
        <v>022 集計、計算、調査、計画策定</v>
      </c>
      <c r="D112" s="12" t="s">
        <v>644</v>
      </c>
    </row>
    <row r="113" spans="1:4" s="2" customFormat="1">
      <c r="A113" s="8">
        <v>700047</v>
      </c>
      <c r="B113" s="12" t="str">
        <v>（株）コウノ 笠間営業所</v>
      </c>
      <c r="C113" s="12" t="str">
        <v>024 写真・製図・複写・地図の撮影作成</v>
      </c>
      <c r="D113" s="12" t="s">
        <v>644</v>
      </c>
    </row>
    <row r="114" spans="1:4" s="2" customFormat="1">
      <c r="A114" s="8">
        <v>700047</v>
      </c>
      <c r="B114" s="12" t="str">
        <v>（株）コウノ 笠間営業所</v>
      </c>
      <c r="C114" s="12" t="str">
        <v>047 その他役務の提供</v>
      </c>
      <c r="D114" s="12" t="s">
        <v>644</v>
      </c>
    </row>
    <row r="115" spans="1:4" s="2" customFormat="1">
      <c r="A115" s="8">
        <v>700048</v>
      </c>
      <c r="B115" s="12" t="str">
        <v>（株）コーエーコーポレーション</v>
      </c>
      <c r="C115" s="12" t="str">
        <v>005 事務機器用品</v>
      </c>
      <c r="D115" s="12" t="s">
        <v>646</v>
      </c>
    </row>
    <row r="116" spans="1:4" s="2" customFormat="1">
      <c r="A116" s="8">
        <v>700048</v>
      </c>
      <c r="B116" s="12" t="str">
        <v>（株）コーエーコーポレーション</v>
      </c>
      <c r="C116" s="12" t="str">
        <v>015 情報機器用品、ソフトウェア</v>
      </c>
      <c r="D116" s="12" t="s">
        <v>646</v>
      </c>
    </row>
    <row r="117" spans="1:4" s="2" customFormat="1">
      <c r="A117" s="8">
        <v>700048</v>
      </c>
      <c r="B117" s="12" t="str">
        <v>（株）コーエーコーポレーション</v>
      </c>
      <c r="C117" s="12" t="str">
        <v>016 電気・通信・視聴覚機器用品</v>
      </c>
      <c r="D117" s="12" t="s">
        <v>646</v>
      </c>
    </row>
    <row r="118" spans="1:4" s="2" customFormat="1">
      <c r="A118" s="8">
        <v>700048</v>
      </c>
      <c r="B118" s="12" t="str">
        <v>（株）コーエーコーポレーション</v>
      </c>
      <c r="C118" s="12" t="str">
        <v>017 厨房・空調機器用品</v>
      </c>
      <c r="D118" s="12" t="s">
        <v>646</v>
      </c>
    </row>
    <row r="119" spans="1:4" s="2" customFormat="1">
      <c r="A119" s="8">
        <v>700049</v>
      </c>
      <c r="B119" s="12" t="str">
        <v>国土建設コンサルタント（株） 笠間支店</v>
      </c>
      <c r="C119" s="12" t="str">
        <v>022 集計、計算、調査、計画策定</v>
      </c>
      <c r="D119" s="12" t="s">
        <v>527</v>
      </c>
    </row>
    <row r="120" spans="1:4" s="2" customFormat="1">
      <c r="A120" s="8">
        <v>700049</v>
      </c>
      <c r="B120" s="12" t="str">
        <v>国土建設コンサルタント（株） 笠間支店</v>
      </c>
      <c r="C120" s="12" t="str">
        <v>024 写真・製図・複写・地図の撮影作成</v>
      </c>
      <c r="D120" s="12" t="s">
        <v>527</v>
      </c>
    </row>
    <row r="121" spans="1:4" s="2" customFormat="1">
      <c r="A121" s="8">
        <v>700050</v>
      </c>
      <c r="B121" s="12" t="str">
        <v>（株）ゴミタ</v>
      </c>
      <c r="C121" s="12" t="str">
        <v>043 量水器交換</v>
      </c>
      <c r="D121" s="12" t="s">
        <v>648</v>
      </c>
    </row>
    <row r="122" spans="1:4" s="2" customFormat="1">
      <c r="A122" s="8">
        <v>700051</v>
      </c>
      <c r="B122" s="12" t="str">
        <v>（株）さしろ</v>
      </c>
      <c r="C122" s="12" t="str">
        <v>029 運送、運輸（廃棄物収集運搬を除く）</v>
      </c>
      <c r="D122" s="12" t="s">
        <v>649</v>
      </c>
    </row>
    <row r="123" spans="1:4" s="2" customFormat="1">
      <c r="A123" s="8">
        <v>700051</v>
      </c>
      <c r="B123" s="12" t="str">
        <v>（株）さしろ</v>
      </c>
      <c r="C123" s="12" t="str">
        <v>030 廃棄物収集運搬処理</v>
      </c>
      <c r="D123" s="12" t="s">
        <v>649</v>
      </c>
    </row>
    <row r="124" spans="1:4" s="2" customFormat="1">
      <c r="A124" s="8">
        <v>700051</v>
      </c>
      <c r="B124" s="12" t="str">
        <v>（株）さしろ</v>
      </c>
      <c r="C124" s="12" t="str">
        <v>031 植栽・公園管理</v>
      </c>
      <c r="D124" s="12" t="s">
        <v>649</v>
      </c>
    </row>
    <row r="125" spans="1:4" s="2" customFormat="1">
      <c r="A125" s="8">
        <v>700051</v>
      </c>
      <c r="B125" s="12" t="str">
        <v>（株）さしろ</v>
      </c>
      <c r="C125" s="12" t="str">
        <v>034 上下水道設備の保守点検</v>
      </c>
      <c r="D125" s="12" t="s">
        <v>649</v>
      </c>
    </row>
    <row r="126" spans="1:4" s="2" customFormat="1">
      <c r="A126" s="8">
        <v>700051</v>
      </c>
      <c r="B126" s="12" t="str">
        <v>（株）さしろ</v>
      </c>
      <c r="C126" s="12" t="str">
        <v>040 各種施設・設備の維持管理・保守点検</v>
      </c>
      <c r="D126" s="12" t="s">
        <v>649</v>
      </c>
    </row>
    <row r="127" spans="1:4" s="2" customFormat="1">
      <c r="A127" s="8">
        <v>700051</v>
      </c>
      <c r="B127" s="12" t="str">
        <v>（株）さしろ</v>
      </c>
      <c r="C127" s="12" t="str">
        <v>041 各種施設・設備の清掃、消毒、防除、駆除</v>
      </c>
      <c r="D127" s="12" t="s">
        <v>649</v>
      </c>
    </row>
    <row r="128" spans="1:4" s="2" customFormat="1">
      <c r="A128" s="8">
        <v>700051</v>
      </c>
      <c r="B128" s="12" t="str">
        <v>（株）さしろ</v>
      </c>
      <c r="C128" s="12" t="str">
        <v>047 その他役務の提供</v>
      </c>
      <c r="D128" s="12" t="s">
        <v>649</v>
      </c>
    </row>
    <row r="129" spans="1:4" s="2" customFormat="1">
      <c r="A129" s="8">
        <v>700051</v>
      </c>
      <c r="B129" s="12" t="str">
        <v>（株）さしろ</v>
      </c>
      <c r="C129" s="12" t="str">
        <v>051 物品等の買受</v>
      </c>
      <c r="D129" s="12" t="s">
        <v>649</v>
      </c>
    </row>
    <row r="130" spans="1:4" s="2" customFormat="1">
      <c r="A130" s="8">
        <v>700052</v>
      </c>
      <c r="B130" s="12" t="str">
        <v>（有）さつき観光</v>
      </c>
      <c r="C130" s="12" t="str">
        <v>029 運送、運輸（廃棄物収集運搬を除く）</v>
      </c>
      <c r="D130" s="12" t="s">
        <v>650</v>
      </c>
    </row>
    <row r="131" spans="1:4" s="2" customFormat="1">
      <c r="A131" s="8">
        <v>700053</v>
      </c>
      <c r="B131" s="12" t="str">
        <v>（有）佐藤自動車</v>
      </c>
      <c r="C131" s="12" t="str">
        <v>012 車両、船舶等（消防車両を除く）</v>
      </c>
      <c r="D131" s="12" t="s">
        <v>651</v>
      </c>
    </row>
    <row r="132" spans="1:4" s="2" customFormat="1">
      <c r="A132" s="8">
        <v>700053</v>
      </c>
      <c r="B132" s="12" t="str">
        <v>（有）佐藤自動車</v>
      </c>
      <c r="C132" s="12" t="str">
        <v>028 車検</v>
      </c>
      <c r="D132" s="12" t="s">
        <v>651</v>
      </c>
    </row>
    <row r="133" spans="1:4" s="2" customFormat="1">
      <c r="A133" s="8">
        <v>700054</v>
      </c>
      <c r="B133" s="12" t="str">
        <v>（有）佐藤設備工業</v>
      </c>
      <c r="C133" s="12" t="str">
        <v>043 量水器交換</v>
      </c>
      <c r="D133" s="12" t="s">
        <v>23</v>
      </c>
    </row>
    <row r="134" spans="1:4" s="2" customFormat="1">
      <c r="A134" s="8">
        <v>700055</v>
      </c>
      <c r="B134" s="12" t="str">
        <v>サンネット（株）</v>
      </c>
      <c r="C134" s="12" t="str">
        <v>004 印刷製本</v>
      </c>
      <c r="D134" s="12" t="s">
        <v>276</v>
      </c>
    </row>
    <row r="135" spans="1:4" s="2" customFormat="1">
      <c r="A135" s="8">
        <v>700055</v>
      </c>
      <c r="B135" s="12" t="str">
        <v>サンネット（株）</v>
      </c>
      <c r="C135" s="12" t="str">
        <v>005 事務機器用品</v>
      </c>
      <c r="D135" s="12" t="s">
        <v>276</v>
      </c>
    </row>
    <row r="136" spans="1:4" s="2" customFormat="1">
      <c r="A136" s="8">
        <v>700055</v>
      </c>
      <c r="B136" s="12" t="str">
        <v>サンネット（株）</v>
      </c>
      <c r="C136" s="12" t="str">
        <v>015 情報機器用品、ソフトウェア</v>
      </c>
      <c r="D136" s="12" t="s">
        <v>276</v>
      </c>
    </row>
    <row r="137" spans="1:4" s="2" customFormat="1">
      <c r="A137" s="8">
        <v>700055</v>
      </c>
      <c r="B137" s="12" t="str">
        <v>サンネット（株）</v>
      </c>
      <c r="C137" s="12" t="str">
        <v>016 電気・通信・視聴覚機器用品</v>
      </c>
      <c r="D137" s="12" t="s">
        <v>276</v>
      </c>
    </row>
    <row r="138" spans="1:4" s="2" customFormat="1">
      <c r="A138" s="8">
        <v>700055</v>
      </c>
      <c r="B138" s="12" t="str">
        <v>サンネット（株）</v>
      </c>
      <c r="C138" s="12" t="str">
        <v>021 その他の販売</v>
      </c>
      <c r="D138" s="12" t="s">
        <v>276</v>
      </c>
    </row>
    <row r="139" spans="1:4" s="2" customFormat="1">
      <c r="A139" s="8">
        <v>700055</v>
      </c>
      <c r="B139" s="12" t="str">
        <v>サンネット（株）</v>
      </c>
      <c r="C139" s="12" t="str">
        <v>022 集計、計算、調査、計画策定</v>
      </c>
      <c r="D139" s="12" t="s">
        <v>276</v>
      </c>
    </row>
    <row r="140" spans="1:4" s="2" customFormat="1">
      <c r="A140" s="8">
        <v>700055</v>
      </c>
      <c r="B140" s="12" t="str">
        <v>サンネット（株）</v>
      </c>
      <c r="C140" s="12" t="str">
        <v>024 写真・製図・複写・地図の撮影作成</v>
      </c>
      <c r="D140" s="12" t="s">
        <v>276</v>
      </c>
    </row>
    <row r="141" spans="1:4" s="2" customFormat="1">
      <c r="A141" s="8">
        <v>700055</v>
      </c>
      <c r="B141" s="12" t="str">
        <v>サンネット（株）</v>
      </c>
      <c r="C141" s="12" t="str">
        <v>025 映画・ビデオ・広告・看板の企画制作</v>
      </c>
      <c r="D141" s="12" t="s">
        <v>276</v>
      </c>
    </row>
    <row r="142" spans="1:4" s="2" customFormat="1">
      <c r="A142" s="8">
        <v>700055</v>
      </c>
      <c r="B142" s="12" t="str">
        <v>サンネット（株）</v>
      </c>
      <c r="C142" s="12" t="str">
        <v>035 情報処理、情報提供サービス、情報機器等の保守点検</v>
      </c>
      <c r="D142" s="12" t="s">
        <v>276</v>
      </c>
    </row>
    <row r="143" spans="1:4" s="2" customFormat="1">
      <c r="A143" s="8">
        <v>700055</v>
      </c>
      <c r="B143" s="12" t="str">
        <v>サンネット（株）</v>
      </c>
      <c r="C143" s="12" t="str">
        <v>048 賃貸借</v>
      </c>
      <c r="D143" s="12" t="s">
        <v>276</v>
      </c>
    </row>
    <row r="144" spans="1:4" s="2" customFormat="1">
      <c r="A144" s="8">
        <v>700056</v>
      </c>
      <c r="B144" s="12" t="str">
        <v>（株）三陸観光</v>
      </c>
      <c r="C144" s="12" t="str">
        <v>029 運送、運輸（廃棄物収集運搬を除く）</v>
      </c>
      <c r="D144" s="12" t="s">
        <v>654</v>
      </c>
    </row>
    <row r="145" spans="1:4" s="2" customFormat="1">
      <c r="A145" s="8">
        <v>700057</v>
      </c>
      <c r="B145" s="12" t="str">
        <v>（有）シーエス</v>
      </c>
      <c r="C145" s="12" t="str">
        <v>004 印刷製本</v>
      </c>
      <c r="D145" s="12" t="s">
        <v>655</v>
      </c>
    </row>
    <row r="146" spans="1:4" s="2" customFormat="1">
      <c r="A146" s="8">
        <v>700057</v>
      </c>
      <c r="B146" s="12" t="str">
        <v>（有）シーエス</v>
      </c>
      <c r="C146" s="12" t="str">
        <v>009 繊維・皮革製品</v>
      </c>
      <c r="D146" s="12" t="s">
        <v>655</v>
      </c>
    </row>
    <row r="147" spans="1:4" s="2" customFormat="1">
      <c r="A147" s="8">
        <v>700057</v>
      </c>
      <c r="B147" s="12" t="str">
        <v>（有）シーエス</v>
      </c>
      <c r="C147" s="12" t="str">
        <v>010 紙・袋製品</v>
      </c>
      <c r="D147" s="12" t="s">
        <v>655</v>
      </c>
    </row>
    <row r="148" spans="1:4" s="2" customFormat="1">
      <c r="A148" s="8">
        <v>700057</v>
      </c>
      <c r="B148" s="12" t="str">
        <v>（有）シーエス</v>
      </c>
      <c r="C148" s="12" t="str">
        <v>025 映画・ビデオ・広告・看板の企画制作</v>
      </c>
      <c r="D148" s="12" t="s">
        <v>655</v>
      </c>
    </row>
    <row r="149" spans="1:4" s="2" customFormat="1">
      <c r="A149" s="8">
        <v>700060</v>
      </c>
      <c r="B149" s="12" t="str">
        <v>昭和造園土木（株）</v>
      </c>
      <c r="C149" s="12" t="str">
        <v>031 植栽・公園管理</v>
      </c>
      <c r="D149" s="12" t="s">
        <v>658</v>
      </c>
    </row>
    <row r="150" spans="1:4" s="2" customFormat="1">
      <c r="A150" s="8">
        <v>700062</v>
      </c>
      <c r="B150" s="12" t="str">
        <v>（福）自立奉仕会</v>
      </c>
      <c r="C150" s="12" t="str">
        <v>005 事務機器用品</v>
      </c>
      <c r="D150" s="12" t="s">
        <v>661</v>
      </c>
    </row>
    <row r="151" spans="1:4" s="2" customFormat="1">
      <c r="A151" s="8">
        <v>700062</v>
      </c>
      <c r="B151" s="12" t="str">
        <v>（福）自立奉仕会</v>
      </c>
      <c r="C151" s="12" t="str">
        <v>015 情報機器用品、ソフトウェア</v>
      </c>
      <c r="D151" s="12" t="s">
        <v>661</v>
      </c>
    </row>
    <row r="152" spans="1:4" s="2" customFormat="1">
      <c r="A152" s="8">
        <v>700062</v>
      </c>
      <c r="B152" s="12" t="str">
        <v>（福）自立奉仕会</v>
      </c>
      <c r="C152" s="12" t="str">
        <v>016 電気・通信・視聴覚機器用品</v>
      </c>
      <c r="D152" s="12" t="s">
        <v>661</v>
      </c>
    </row>
    <row r="153" spans="1:4" s="2" customFormat="1">
      <c r="A153" s="8">
        <v>700062</v>
      </c>
      <c r="B153" s="12" t="str">
        <v>（福）自立奉仕会</v>
      </c>
      <c r="C153" s="12" t="str">
        <v>035 情報処理、情報提供サービス、情報機器等の保守点検</v>
      </c>
      <c r="D153" s="12" t="s">
        <v>661</v>
      </c>
    </row>
    <row r="154" spans="1:4" s="2" customFormat="1">
      <c r="A154" s="8">
        <v>700063</v>
      </c>
      <c r="B154" s="12" t="str">
        <v>（株）新平成</v>
      </c>
      <c r="C154" s="12" t="str">
        <v>027 警備</v>
      </c>
      <c r="D154" s="12" t="s">
        <v>667</v>
      </c>
    </row>
    <row r="155" spans="1:4" s="2" customFormat="1">
      <c r="A155" s="8">
        <v>700064</v>
      </c>
      <c r="B155" s="12" t="str">
        <v>（株）水工エンジニアリング 笠間営業所</v>
      </c>
      <c r="C155" s="12" t="str">
        <v>022 集計、計算、調査、計画策定</v>
      </c>
      <c r="D155" s="12" t="s">
        <v>668</v>
      </c>
    </row>
    <row r="156" spans="1:4" s="2" customFormat="1">
      <c r="A156" s="8">
        <v>700064</v>
      </c>
      <c r="B156" s="12" t="str">
        <v>（株）水工エンジニアリング 笠間営業所</v>
      </c>
      <c r="C156" s="12" t="str">
        <v>024 写真・製図・複写・地図の撮影作成</v>
      </c>
      <c r="D156" s="12" t="s">
        <v>668</v>
      </c>
    </row>
    <row r="157" spans="1:4" s="2" customFormat="1">
      <c r="A157" s="8">
        <v>700065</v>
      </c>
      <c r="B157" s="12" t="str">
        <v>（株）菅谷車輌整備</v>
      </c>
      <c r="C157" s="12" t="str">
        <v>028 車検</v>
      </c>
      <c r="D157" s="12" t="s">
        <v>671</v>
      </c>
    </row>
    <row r="158" spans="1:4" s="2" customFormat="1">
      <c r="A158" s="8">
        <v>700066</v>
      </c>
      <c r="B158" s="12" t="str">
        <v>（有）菅谷葬儀社</v>
      </c>
      <c r="C158" s="12" t="str">
        <v>026 催事の企画運営、旅行企画</v>
      </c>
      <c r="D158" s="12" t="s">
        <v>672</v>
      </c>
    </row>
    <row r="159" spans="1:4" s="2" customFormat="1">
      <c r="A159" s="8">
        <v>700067</v>
      </c>
      <c r="B159" s="12" t="str">
        <v>鈴木自動車整備工場</v>
      </c>
      <c r="C159" s="12" t="str">
        <v>021 その他の販売</v>
      </c>
      <c r="D159" s="12" t="s">
        <v>516</v>
      </c>
    </row>
    <row r="160" spans="1:4" s="2" customFormat="1">
      <c r="A160" s="8">
        <v>700067</v>
      </c>
      <c r="B160" s="12" t="str">
        <v>鈴木自動車整備工場</v>
      </c>
      <c r="C160" s="12" t="str">
        <v>028 車検</v>
      </c>
      <c r="D160" s="12" t="s">
        <v>516</v>
      </c>
    </row>
    <row r="161" spans="1:4" s="2" customFormat="1">
      <c r="A161" s="8">
        <v>700068</v>
      </c>
      <c r="B161" s="12" t="str">
        <v>砂川産業（株） 水戸店</v>
      </c>
      <c r="C161" s="12" t="str">
        <v>001 建設・建築資材</v>
      </c>
      <c r="D161" s="12" t="s">
        <v>464</v>
      </c>
    </row>
    <row r="162" spans="1:4" s="2" customFormat="1">
      <c r="A162" s="8">
        <v>700068</v>
      </c>
      <c r="B162" s="12" t="str">
        <v>砂川産業（株） 水戸店</v>
      </c>
      <c r="C162" s="12" t="str">
        <v>007 楽器、スポーツ用品、室内外遊具・玩具</v>
      </c>
      <c r="D162" s="12" t="s">
        <v>464</v>
      </c>
    </row>
    <row r="163" spans="1:4" s="2" customFormat="1">
      <c r="A163" s="8">
        <v>700068</v>
      </c>
      <c r="B163" s="12" t="str">
        <v>砂川産業（株） 水戸店</v>
      </c>
      <c r="C163" s="12" t="str">
        <v>009 繊維・皮革製品</v>
      </c>
      <c r="D163" s="12" t="s">
        <v>464</v>
      </c>
    </row>
    <row r="164" spans="1:4" s="2" customFormat="1">
      <c r="A164" s="8">
        <v>700068</v>
      </c>
      <c r="B164" s="12" t="str">
        <v>砂川産業（株） 水戸店</v>
      </c>
      <c r="C164" s="12" t="str">
        <v>014 建設・農業・工作機器用品</v>
      </c>
      <c r="D164" s="12" t="s">
        <v>464</v>
      </c>
    </row>
    <row r="165" spans="1:4" s="2" customFormat="1">
      <c r="A165" s="8">
        <v>700068</v>
      </c>
      <c r="B165" s="12" t="str">
        <v>砂川産業（株） 水戸店</v>
      </c>
      <c r="C165" s="12" t="str">
        <v>017 厨房・空調機器用品</v>
      </c>
      <c r="D165" s="12" t="s">
        <v>464</v>
      </c>
    </row>
    <row r="166" spans="1:4" s="2" customFormat="1">
      <c r="A166" s="8">
        <v>700068</v>
      </c>
      <c r="B166" s="12" t="str">
        <v>砂川産業（株） 水戸店</v>
      </c>
      <c r="C166" s="12" t="str">
        <v>021 その他の販売</v>
      </c>
      <c r="D166" s="12" t="s">
        <v>464</v>
      </c>
    </row>
    <row r="167" spans="1:4" s="2" customFormat="1">
      <c r="A167" s="8">
        <v>700069</v>
      </c>
      <c r="B167" s="12" t="str">
        <v>（有）昴商会</v>
      </c>
      <c r="C167" s="12" t="str">
        <v>002 農業・化学・工業薬品</v>
      </c>
      <c r="D167" s="12" t="s">
        <v>467</v>
      </c>
    </row>
    <row r="168" spans="1:4" s="2" customFormat="1">
      <c r="A168" s="8">
        <v>700069</v>
      </c>
      <c r="B168" s="12" t="str">
        <v>（有）昴商会</v>
      </c>
      <c r="C168" s="12" t="str">
        <v>003 医療品、医薬品、毒物、劇物</v>
      </c>
      <c r="D168" s="12" t="s">
        <v>467</v>
      </c>
    </row>
    <row r="169" spans="1:4" s="2" customFormat="1">
      <c r="A169" s="8">
        <v>700069</v>
      </c>
      <c r="B169" s="12" t="str">
        <v>（有）昴商会</v>
      </c>
      <c r="C169" s="12" t="str">
        <v>020 消防機器用品（消防車両を含む）</v>
      </c>
      <c r="D169" s="12" t="s">
        <v>467</v>
      </c>
    </row>
    <row r="170" spans="1:4" s="2" customFormat="1">
      <c r="A170" s="8">
        <v>700069</v>
      </c>
      <c r="B170" s="12" t="str">
        <v>（有）昴商会</v>
      </c>
      <c r="C170" s="12" t="str">
        <v>038 空調・消防・ボイラー設備の保守点検</v>
      </c>
      <c r="D170" s="12" t="s">
        <v>467</v>
      </c>
    </row>
    <row r="171" spans="1:4" s="2" customFormat="1">
      <c r="A171" s="8">
        <v>700070</v>
      </c>
      <c r="B171" s="12" t="str">
        <v>（株）セイワ</v>
      </c>
      <c r="C171" s="12" t="str">
        <v>027 警備</v>
      </c>
      <c r="D171" s="12" t="s">
        <v>234</v>
      </c>
    </row>
    <row r="172" spans="1:4" s="2" customFormat="1">
      <c r="A172" s="8">
        <v>700071</v>
      </c>
      <c r="B172" s="12" t="str">
        <v>関彰商事（株） エネルギートランスフォーメーション事業部　関東第３支店</v>
      </c>
      <c r="C172" s="12" t="str">
        <v>011 燃料、潤滑油、油脂類</v>
      </c>
      <c r="D172" s="12" t="s">
        <v>604</v>
      </c>
    </row>
    <row r="173" spans="1:4" s="2" customFormat="1">
      <c r="A173" s="8">
        <v>700071</v>
      </c>
      <c r="B173" s="12" t="str">
        <v>関彰商事（株） エネルギートランスフォーメーション事業部　関東第３支店</v>
      </c>
      <c r="C173" s="12" t="str">
        <v>012 車両、船舶等（消防車両を除く）</v>
      </c>
      <c r="D173" s="12" t="s">
        <v>604</v>
      </c>
    </row>
    <row r="174" spans="1:4" s="2" customFormat="1">
      <c r="A174" s="8">
        <v>700071</v>
      </c>
      <c r="B174" s="12" t="str">
        <v>関彰商事（株） エネルギートランスフォーメーション事業部　関東第３支店</v>
      </c>
      <c r="C174" s="12" t="str">
        <v>020 消防機器用品（消防車両を含む）</v>
      </c>
      <c r="D174" s="12" t="s">
        <v>604</v>
      </c>
    </row>
    <row r="175" spans="1:4" s="2" customFormat="1">
      <c r="A175" s="8">
        <v>700072</v>
      </c>
      <c r="B175" s="12" t="str">
        <v>関デンキサービス（株）</v>
      </c>
      <c r="C175" s="12" t="str">
        <v>005 事務機器用品</v>
      </c>
      <c r="D175" s="12" t="s">
        <v>673</v>
      </c>
    </row>
    <row r="176" spans="1:4" s="2" customFormat="1">
      <c r="A176" s="8">
        <v>700072</v>
      </c>
      <c r="B176" s="12" t="str">
        <v>関デンキサービス（株）</v>
      </c>
      <c r="C176" s="12" t="str">
        <v>015 情報機器用品、ソフトウェア</v>
      </c>
      <c r="D176" s="12" t="s">
        <v>673</v>
      </c>
    </row>
    <row r="177" spans="1:4" s="2" customFormat="1">
      <c r="A177" s="8">
        <v>700072</v>
      </c>
      <c r="B177" s="12" t="str">
        <v>関デンキサービス（株）</v>
      </c>
      <c r="C177" s="12" t="str">
        <v>016 電気・通信・視聴覚機器用品</v>
      </c>
      <c r="D177" s="12" t="s">
        <v>673</v>
      </c>
    </row>
    <row r="178" spans="1:4" s="2" customFormat="1">
      <c r="A178" s="8">
        <v>700072</v>
      </c>
      <c r="B178" s="12" t="str">
        <v>関デンキサービス（株）</v>
      </c>
      <c r="C178" s="12" t="str">
        <v>017 厨房・空調機器用品</v>
      </c>
      <c r="D178" s="12" t="s">
        <v>673</v>
      </c>
    </row>
    <row r="179" spans="1:4" s="2" customFormat="1">
      <c r="A179" s="8">
        <v>700072</v>
      </c>
      <c r="B179" s="12" t="str">
        <v>関デンキサービス（株）</v>
      </c>
      <c r="C179" s="12" t="str">
        <v>021 その他の販売</v>
      </c>
      <c r="D179" s="12" t="s">
        <v>673</v>
      </c>
    </row>
    <row r="180" spans="1:4" s="2" customFormat="1">
      <c r="A180" s="8">
        <v>700072</v>
      </c>
      <c r="B180" s="12" t="str">
        <v>関デンキサービス（株）</v>
      </c>
      <c r="C180" s="12" t="str">
        <v>036 電気・通信・視聴覚設備の保守点検</v>
      </c>
      <c r="D180" s="12" t="s">
        <v>673</v>
      </c>
    </row>
    <row r="181" spans="1:4" s="2" customFormat="1">
      <c r="A181" s="8">
        <v>700072</v>
      </c>
      <c r="B181" s="12" t="str">
        <v>関デンキサービス（株）</v>
      </c>
      <c r="C181" s="12" t="str">
        <v>037 電気工作物の保安管理</v>
      </c>
      <c r="D181" s="12" t="s">
        <v>673</v>
      </c>
    </row>
    <row r="182" spans="1:4" s="2" customFormat="1">
      <c r="A182" s="8">
        <v>700074</v>
      </c>
      <c r="B182" s="12" t="s">
        <v>1266</v>
      </c>
      <c r="C182" s="12" t="str">
        <v>006 学校備品、学校教材、図書、視聴覚資料</v>
      </c>
      <c r="D182" s="12" t="s">
        <v>674</v>
      </c>
    </row>
    <row r="183" spans="1:4" s="2" customFormat="1">
      <c r="A183" s="8">
        <v>700074</v>
      </c>
      <c r="B183" s="12" t="s">
        <v>1266</v>
      </c>
      <c r="C183" s="12" t="str">
        <v>008 家具、寝具、室内装飾品、什器類</v>
      </c>
      <c r="D183" s="12" t="s">
        <v>674</v>
      </c>
    </row>
    <row r="184" spans="1:4" s="2" customFormat="1">
      <c r="A184" s="8">
        <v>700074</v>
      </c>
      <c r="B184" s="12" t="s">
        <v>1266</v>
      </c>
      <c r="C184" s="12" t="str">
        <v>017 厨房・空調機器用品</v>
      </c>
      <c r="D184" s="12" t="s">
        <v>674</v>
      </c>
    </row>
    <row r="185" spans="1:4" s="2" customFormat="1">
      <c r="A185" s="8">
        <v>700077</v>
      </c>
      <c r="B185" s="12" t="str">
        <v>（株）田中造園土木</v>
      </c>
      <c r="C185" s="12" t="str">
        <v>001 建設・建築資材</v>
      </c>
      <c r="D185" s="12" t="s">
        <v>677</v>
      </c>
    </row>
    <row r="186" spans="1:4" s="2" customFormat="1">
      <c r="A186" s="8">
        <v>700077</v>
      </c>
      <c r="B186" s="12" t="str">
        <v>（株）田中造園土木</v>
      </c>
      <c r="C186" s="12" t="str">
        <v>031 植栽・公園管理</v>
      </c>
      <c r="D186" s="12" t="s">
        <v>677</v>
      </c>
    </row>
    <row r="187" spans="1:4" s="2" customFormat="1">
      <c r="A187" s="8">
        <v>700079</v>
      </c>
      <c r="B187" s="12" t="str">
        <v>中央技術（株） 笠間営業所</v>
      </c>
      <c r="C187" s="12" t="str">
        <v>022 集計、計算、調査、計画策定</v>
      </c>
      <c r="D187" s="12" t="s">
        <v>565</v>
      </c>
    </row>
    <row r="188" spans="1:4" s="2" customFormat="1">
      <c r="A188" s="8">
        <v>700079</v>
      </c>
      <c r="B188" s="12" t="str">
        <v>中央技術（株） 笠間営業所</v>
      </c>
      <c r="C188" s="12" t="str">
        <v>024 写真・製図・複写・地図の撮影作成</v>
      </c>
      <c r="D188" s="12" t="s">
        <v>565</v>
      </c>
    </row>
    <row r="189" spans="1:4" s="2" customFormat="1">
      <c r="A189" s="8">
        <v>700079</v>
      </c>
      <c r="B189" s="12" t="str">
        <v>中央技術（株） 笠間営業所</v>
      </c>
      <c r="C189" s="12" t="str">
        <v>035 情報処理、情報提供サービス、情報機器等の保守点検</v>
      </c>
      <c r="D189" s="12" t="s">
        <v>565</v>
      </c>
    </row>
    <row r="190" spans="1:4" s="2" customFormat="1">
      <c r="A190" s="8">
        <v>700079</v>
      </c>
      <c r="B190" s="12" t="str">
        <v>中央技術（株） 笠間営業所</v>
      </c>
      <c r="C190" s="12" t="str">
        <v>047 その他役務の提供</v>
      </c>
      <c r="D190" s="12" t="s">
        <v>565</v>
      </c>
    </row>
    <row r="191" spans="1:4" s="2" customFormat="1">
      <c r="A191" s="8">
        <v>700080</v>
      </c>
      <c r="B191" s="12" t="str">
        <v>（有）鶴屋</v>
      </c>
      <c r="C191" s="12" t="str">
        <v>010 紙・袋製品</v>
      </c>
      <c r="D191" s="12" t="s">
        <v>678</v>
      </c>
    </row>
    <row r="192" spans="1:4" s="2" customFormat="1">
      <c r="A192" s="8">
        <v>700080</v>
      </c>
      <c r="B192" s="12" t="str">
        <v>（有）鶴屋</v>
      </c>
      <c r="C192" s="12" t="str">
        <v>021 その他の販売</v>
      </c>
      <c r="D192" s="12" t="s">
        <v>678</v>
      </c>
    </row>
    <row r="193" spans="1:4" s="2" customFormat="1">
      <c r="A193" s="8">
        <v>700081</v>
      </c>
      <c r="B193" s="12" t="str">
        <v>（有）テクノプラン</v>
      </c>
      <c r="C193" s="12" t="str">
        <v>004 印刷製本</v>
      </c>
      <c r="D193" s="12" t="s">
        <v>398</v>
      </c>
    </row>
    <row r="194" spans="1:4" s="2" customFormat="1">
      <c r="A194" s="8">
        <v>700081</v>
      </c>
      <c r="B194" s="12" t="str">
        <v>（有）テクノプラン</v>
      </c>
      <c r="C194" s="12" t="str">
        <v>010 紙・袋製品</v>
      </c>
      <c r="D194" s="12" t="s">
        <v>398</v>
      </c>
    </row>
    <row r="195" spans="1:4" s="2" customFormat="1">
      <c r="A195" s="8">
        <v>700081</v>
      </c>
      <c r="B195" s="12" t="str">
        <v>（有）テクノプラン</v>
      </c>
      <c r="C195" s="12" t="str">
        <v>021 その他の販売</v>
      </c>
      <c r="D195" s="12" t="s">
        <v>398</v>
      </c>
    </row>
    <row r="196" spans="1:4" s="2" customFormat="1">
      <c r="A196" s="8">
        <v>700081</v>
      </c>
      <c r="B196" s="12" t="str">
        <v>（有）テクノプラン</v>
      </c>
      <c r="C196" s="12" t="str">
        <v>024 写真・製図・複写・地図の撮影作成</v>
      </c>
      <c r="D196" s="12" t="s">
        <v>398</v>
      </c>
    </row>
    <row r="197" spans="1:4" s="2" customFormat="1">
      <c r="A197" s="8">
        <v>700081</v>
      </c>
      <c r="B197" s="12" t="str">
        <v>（有）テクノプラン</v>
      </c>
      <c r="C197" s="12" t="str">
        <v>025 映画・ビデオ・広告・看板の企画制作</v>
      </c>
      <c r="D197" s="12" t="s">
        <v>398</v>
      </c>
    </row>
    <row r="198" spans="1:4" s="2" customFormat="1">
      <c r="A198" s="8">
        <v>700082</v>
      </c>
      <c r="B198" s="12" t="str">
        <v>（有）デパートきくち</v>
      </c>
      <c r="C198" s="12" t="str">
        <v>008 家具、寝具、室内装飾品、什器類</v>
      </c>
      <c r="D198" s="12" t="s">
        <v>679</v>
      </c>
    </row>
    <row r="199" spans="1:4" s="2" customFormat="1">
      <c r="A199" s="8">
        <v>700082</v>
      </c>
      <c r="B199" s="12" t="str">
        <v>（有）デパートきくち</v>
      </c>
      <c r="C199" s="12" t="str">
        <v>009 繊維・皮革製品</v>
      </c>
      <c r="D199" s="12" t="s">
        <v>679</v>
      </c>
    </row>
    <row r="200" spans="1:4" s="2" customFormat="1">
      <c r="A200" s="8">
        <v>700082</v>
      </c>
      <c r="B200" s="12" t="str">
        <v>（有）デパートきくち</v>
      </c>
      <c r="C200" s="12" t="str">
        <v>021 その他の販売</v>
      </c>
      <c r="D200" s="12" t="s">
        <v>679</v>
      </c>
    </row>
    <row r="201" spans="1:4" s="2" customFormat="1">
      <c r="A201" s="8">
        <v>700083</v>
      </c>
      <c r="B201" s="12" t="str">
        <v>東石岩間砕石（株）</v>
      </c>
      <c r="C201" s="12" t="str">
        <v>001 建設・建築資材</v>
      </c>
      <c r="D201" s="12" t="s">
        <v>553</v>
      </c>
    </row>
    <row r="202" spans="1:4" s="2" customFormat="1">
      <c r="A202" s="8">
        <v>700083</v>
      </c>
      <c r="B202" s="12" t="str">
        <v>東石岩間砕石（株）</v>
      </c>
      <c r="C202" s="12" t="str">
        <v>030 廃棄物収集運搬処理</v>
      </c>
      <c r="D202" s="12" t="s">
        <v>553</v>
      </c>
    </row>
    <row r="203" spans="1:4" s="2" customFormat="1">
      <c r="A203" s="8">
        <v>700084</v>
      </c>
      <c r="B203" s="12" t="str">
        <v>富田デンキ</v>
      </c>
      <c r="C203" s="12" t="str">
        <v>005 事務機器用品</v>
      </c>
      <c r="D203" s="12" t="s">
        <v>216</v>
      </c>
    </row>
    <row r="204" spans="1:4" s="2" customFormat="1">
      <c r="A204" s="8">
        <v>700084</v>
      </c>
      <c r="B204" s="12" t="str">
        <v>富田デンキ</v>
      </c>
      <c r="C204" s="12" t="str">
        <v>006 学校備品、学校教材、図書、視聴覚資料</v>
      </c>
      <c r="D204" s="12" t="s">
        <v>216</v>
      </c>
    </row>
    <row r="205" spans="1:4" s="2" customFormat="1">
      <c r="A205" s="8">
        <v>700084</v>
      </c>
      <c r="B205" s="12" t="str">
        <v>富田デンキ</v>
      </c>
      <c r="C205" s="12" t="str">
        <v>015 情報機器用品、ソフトウェア</v>
      </c>
      <c r="D205" s="12" t="s">
        <v>216</v>
      </c>
    </row>
    <row r="206" spans="1:4" s="2" customFormat="1">
      <c r="A206" s="8">
        <v>700084</v>
      </c>
      <c r="B206" s="12" t="str">
        <v>富田デンキ</v>
      </c>
      <c r="C206" s="12" t="str">
        <v>016 電気・通信・視聴覚機器用品</v>
      </c>
      <c r="D206" s="12" t="s">
        <v>216</v>
      </c>
    </row>
    <row r="207" spans="1:4" s="2" customFormat="1">
      <c r="A207" s="8">
        <v>700084</v>
      </c>
      <c r="B207" s="12" t="str">
        <v>富田デンキ</v>
      </c>
      <c r="C207" s="12" t="str">
        <v>017 厨房・空調機器用品</v>
      </c>
      <c r="D207" s="12" t="s">
        <v>216</v>
      </c>
    </row>
    <row r="208" spans="1:4" s="2" customFormat="1">
      <c r="A208" s="8">
        <v>700085</v>
      </c>
      <c r="B208" s="12" t="str">
        <v>（有）友部流通</v>
      </c>
      <c r="C208" s="12" t="str">
        <v>029 運送、運輸（廃棄物収集運搬を除く）</v>
      </c>
      <c r="D208" s="12" t="s">
        <v>680</v>
      </c>
    </row>
    <row r="209" spans="1:4" s="2" customFormat="1">
      <c r="A209" s="8">
        <v>700085</v>
      </c>
      <c r="B209" s="12" t="str">
        <v>（有）友部流通</v>
      </c>
      <c r="C209" s="12" t="str">
        <v>030 廃棄物収集運搬処理</v>
      </c>
      <c r="D209" s="12" t="s">
        <v>680</v>
      </c>
    </row>
    <row r="210" spans="1:4" s="2" customFormat="1">
      <c r="A210" s="8">
        <v>700087</v>
      </c>
      <c r="B210" s="12" t="str">
        <v>中村電気管理事務所</v>
      </c>
      <c r="C210" s="12" t="str">
        <v>037 電気工作物の保安管理</v>
      </c>
      <c r="D210" s="12" t="s">
        <v>49</v>
      </c>
    </row>
    <row r="211" spans="1:4" s="2" customFormat="1">
      <c r="A211" s="8">
        <v>700088</v>
      </c>
      <c r="B211" s="12" t="str">
        <v>（有）永山スポーツ笠間</v>
      </c>
      <c r="C211" s="12" t="str">
        <v>007 楽器、スポーツ用品、室内外遊具・玩具</v>
      </c>
      <c r="D211" s="12" t="s">
        <v>605</v>
      </c>
    </row>
    <row r="212" spans="1:4" s="2" customFormat="1">
      <c r="A212" s="8">
        <v>700088</v>
      </c>
      <c r="B212" s="12" t="str">
        <v>（有）永山スポーツ笠間</v>
      </c>
      <c r="C212" s="12" t="str">
        <v>009 繊維・皮革製品</v>
      </c>
      <c r="D212" s="12" t="s">
        <v>605</v>
      </c>
    </row>
    <row r="213" spans="1:4" s="2" customFormat="1">
      <c r="A213" s="8">
        <v>700088</v>
      </c>
      <c r="B213" s="12" t="str">
        <v>（有）永山スポーツ笠間</v>
      </c>
      <c r="C213" s="12" t="str">
        <v>021 その他の販売</v>
      </c>
      <c r="D213" s="12" t="s">
        <v>605</v>
      </c>
    </row>
    <row r="214" spans="1:4" s="2" customFormat="1">
      <c r="A214" s="8">
        <v>700089</v>
      </c>
      <c r="B214" s="12" t="str">
        <v>（株）成田商店</v>
      </c>
      <c r="C214" s="12" t="str">
        <v>051 物品等の買受</v>
      </c>
      <c r="D214" s="12" t="s">
        <v>403</v>
      </c>
    </row>
    <row r="215" spans="1:4" s="2" customFormat="1">
      <c r="A215" s="8">
        <v>700092</v>
      </c>
      <c r="B215" s="12" t="str">
        <v>（株）博相社</v>
      </c>
      <c r="C215" s="12" t="str">
        <v>030 廃棄物収集運搬処理</v>
      </c>
      <c r="D215" s="12" t="s">
        <v>324</v>
      </c>
    </row>
    <row r="216" spans="1:4" s="2" customFormat="1">
      <c r="A216" s="8">
        <v>700092</v>
      </c>
      <c r="B216" s="12" t="str">
        <v>（株）博相社</v>
      </c>
      <c r="C216" s="12" t="str">
        <v>034 上下水道設備の保守点検</v>
      </c>
      <c r="D216" s="12" t="s">
        <v>324</v>
      </c>
    </row>
    <row r="217" spans="1:4" s="2" customFormat="1">
      <c r="A217" s="8">
        <v>700092</v>
      </c>
      <c r="B217" s="12" t="str">
        <v>（株）博相社</v>
      </c>
      <c r="C217" s="12" t="str">
        <v>041 各種施設・設備の清掃、消毒、防除、駆除</v>
      </c>
      <c r="D217" s="12" t="s">
        <v>324</v>
      </c>
    </row>
    <row r="218" spans="1:4" s="2" customFormat="1">
      <c r="A218" s="8">
        <v>700093</v>
      </c>
      <c r="B218" s="12" t="str">
        <v>（株）塙屋</v>
      </c>
      <c r="C218" s="12" t="str">
        <v>005 事務機器用品</v>
      </c>
      <c r="D218" s="12" t="s">
        <v>602</v>
      </c>
    </row>
    <row r="219" spans="1:4" s="2" customFormat="1">
      <c r="A219" s="8">
        <v>700093</v>
      </c>
      <c r="B219" s="12" t="str">
        <v>（株）塙屋</v>
      </c>
      <c r="C219" s="12" t="str">
        <v>006 学校備品、学校教材、図書、視聴覚資料</v>
      </c>
      <c r="D219" s="12" t="s">
        <v>602</v>
      </c>
    </row>
    <row r="220" spans="1:4" s="2" customFormat="1">
      <c r="A220" s="8">
        <v>700093</v>
      </c>
      <c r="B220" s="12" t="str">
        <v>（株）塙屋</v>
      </c>
      <c r="C220" s="12" t="str">
        <v>007 楽器、スポーツ用品、室内外遊具・玩具</v>
      </c>
      <c r="D220" s="12" t="s">
        <v>602</v>
      </c>
    </row>
    <row r="221" spans="1:4" s="2" customFormat="1">
      <c r="A221" s="8">
        <v>700093</v>
      </c>
      <c r="B221" s="12" t="str">
        <v>（株）塙屋</v>
      </c>
      <c r="C221" s="12" t="str">
        <v>008 家具、寝具、室内装飾品、什器類</v>
      </c>
      <c r="D221" s="12" t="s">
        <v>602</v>
      </c>
    </row>
    <row r="222" spans="1:4" s="2" customFormat="1">
      <c r="A222" s="8">
        <v>700093</v>
      </c>
      <c r="B222" s="12" t="str">
        <v>（株）塙屋</v>
      </c>
      <c r="C222" s="12" t="str">
        <v>009 繊維・皮革製品</v>
      </c>
      <c r="D222" s="12" t="s">
        <v>602</v>
      </c>
    </row>
    <row r="223" spans="1:4" s="2" customFormat="1">
      <c r="A223" s="8">
        <v>700093</v>
      </c>
      <c r="B223" s="12" t="str">
        <v>（株）塙屋</v>
      </c>
      <c r="C223" s="12" t="str">
        <v>010 紙・袋製品</v>
      </c>
      <c r="D223" s="12" t="s">
        <v>602</v>
      </c>
    </row>
    <row r="224" spans="1:4" s="2" customFormat="1">
      <c r="A224" s="8">
        <v>700093</v>
      </c>
      <c r="B224" s="12" t="str">
        <v>（株）塙屋</v>
      </c>
      <c r="C224" s="12" t="str">
        <v>016 電気・通信・視聴覚機器用品</v>
      </c>
      <c r="D224" s="12" t="s">
        <v>602</v>
      </c>
    </row>
    <row r="225" spans="1:4" s="2" customFormat="1">
      <c r="A225" s="8">
        <v>700093</v>
      </c>
      <c r="B225" s="12" t="str">
        <v>（株）塙屋</v>
      </c>
      <c r="C225" s="12" t="str">
        <v>017 厨房・空調機器用品</v>
      </c>
      <c r="D225" s="12" t="s">
        <v>602</v>
      </c>
    </row>
    <row r="226" spans="1:4" s="2" customFormat="1">
      <c r="A226" s="8">
        <v>700093</v>
      </c>
      <c r="B226" s="12" t="str">
        <v>（株）塙屋</v>
      </c>
      <c r="C226" s="12" t="str">
        <v>018 衛生・清掃機器用品</v>
      </c>
      <c r="D226" s="12" t="s">
        <v>602</v>
      </c>
    </row>
    <row r="227" spans="1:4" s="2" customFormat="1">
      <c r="A227" s="8">
        <v>700093</v>
      </c>
      <c r="B227" s="12" t="str">
        <v>（株）塙屋</v>
      </c>
      <c r="C227" s="12" t="str">
        <v>021 その他の販売</v>
      </c>
      <c r="D227" s="12" t="s">
        <v>602</v>
      </c>
    </row>
    <row r="228" spans="1:4" s="2" customFormat="1">
      <c r="A228" s="8">
        <v>700094</v>
      </c>
      <c r="B228" s="12" t="str">
        <v>（有）涸沼環境</v>
      </c>
      <c r="C228" s="12" t="str">
        <v>033 上下水道施設の維持管理</v>
      </c>
      <c r="D228" s="12" t="s">
        <v>231</v>
      </c>
    </row>
    <row r="229" spans="1:4" s="2" customFormat="1">
      <c r="A229" s="8">
        <v>700094</v>
      </c>
      <c r="B229" s="12" t="str">
        <v>（有）涸沼環境</v>
      </c>
      <c r="C229" s="12" t="str">
        <v>034 上下水道設備の保守点検</v>
      </c>
      <c r="D229" s="12" t="s">
        <v>231</v>
      </c>
    </row>
    <row r="230" spans="1:4" s="2" customFormat="1">
      <c r="A230" s="8">
        <v>700095</v>
      </c>
      <c r="B230" s="12" t="str">
        <v>（有）平野商事</v>
      </c>
      <c r="C230" s="12" t="str">
        <v>029 運送、運輸（廃棄物収集運搬を除く）</v>
      </c>
      <c r="D230" s="12" t="s">
        <v>681</v>
      </c>
    </row>
    <row r="231" spans="1:4" s="2" customFormat="1">
      <c r="A231" s="8">
        <v>700096</v>
      </c>
      <c r="B231" s="12" t="str">
        <v>（株）フカツー</v>
      </c>
      <c r="C231" s="12" t="str">
        <v>011 燃料、潤滑油、油脂類</v>
      </c>
      <c r="D231" s="12" t="s">
        <v>503</v>
      </c>
    </row>
    <row r="232" spans="1:4" s="2" customFormat="1">
      <c r="A232" s="8">
        <v>700096</v>
      </c>
      <c r="B232" s="12" t="str">
        <v>（株）フカツー</v>
      </c>
      <c r="C232" s="12" t="str">
        <v>017 厨房・空調機器用品</v>
      </c>
      <c r="D232" s="12" t="s">
        <v>503</v>
      </c>
    </row>
    <row r="233" spans="1:4" s="2" customFormat="1">
      <c r="A233" s="8">
        <v>700096</v>
      </c>
      <c r="B233" s="12" t="str">
        <v>（株）フカツー</v>
      </c>
      <c r="C233" s="12" t="str">
        <v>018 衛生・清掃機器用品</v>
      </c>
      <c r="D233" s="12" t="s">
        <v>503</v>
      </c>
    </row>
    <row r="234" spans="1:4" s="2" customFormat="1">
      <c r="A234" s="8">
        <v>700096</v>
      </c>
      <c r="B234" s="12" t="str">
        <v>（株）フカツー</v>
      </c>
      <c r="C234" s="12" t="str">
        <v>020 消防機器用品（消防車両を含む）</v>
      </c>
      <c r="D234" s="12" t="s">
        <v>503</v>
      </c>
    </row>
    <row r="235" spans="1:4" s="2" customFormat="1">
      <c r="A235" s="8">
        <v>700096</v>
      </c>
      <c r="B235" s="12" t="str">
        <v>（株）フカツー</v>
      </c>
      <c r="C235" s="12" t="str">
        <v>021 その他の販売</v>
      </c>
      <c r="D235" s="12" t="s">
        <v>503</v>
      </c>
    </row>
    <row r="236" spans="1:4" s="2" customFormat="1">
      <c r="A236" s="8">
        <v>700096</v>
      </c>
      <c r="B236" s="12" t="str">
        <v>（株）フカツー</v>
      </c>
      <c r="C236" s="12" t="str">
        <v>034 上下水道設備の保守点検</v>
      </c>
      <c r="D236" s="12" t="s">
        <v>503</v>
      </c>
    </row>
    <row r="237" spans="1:4" s="2" customFormat="1">
      <c r="A237" s="8">
        <v>700096</v>
      </c>
      <c r="B237" s="12" t="str">
        <v>（株）フカツー</v>
      </c>
      <c r="C237" s="12" t="str">
        <v>043 量水器交換</v>
      </c>
      <c r="D237" s="12" t="s">
        <v>503</v>
      </c>
    </row>
    <row r="238" spans="1:4" s="2" customFormat="1">
      <c r="A238" s="8">
        <v>700097</v>
      </c>
      <c r="B238" s="12" t="str">
        <v>（有）藤川モータース</v>
      </c>
      <c r="C238" s="12" t="str">
        <v>012 車両、船舶等（消防車両を除く）</v>
      </c>
      <c r="D238" s="12" t="s">
        <v>682</v>
      </c>
    </row>
    <row r="239" spans="1:4" s="2" customFormat="1">
      <c r="A239" s="8">
        <v>700097</v>
      </c>
      <c r="B239" s="12" t="str">
        <v>（有）藤川モータース</v>
      </c>
      <c r="C239" s="12" t="str">
        <v>028 車検</v>
      </c>
      <c r="D239" s="12" t="s">
        <v>682</v>
      </c>
    </row>
    <row r="240" spans="1:4" s="2" customFormat="1">
      <c r="A240" s="8">
        <v>700098</v>
      </c>
      <c r="B240" s="12" t="str">
        <v>（株）プロジェクト茨城</v>
      </c>
      <c r="C240" s="12" t="str">
        <v>026 催事の企画運営、旅行企画</v>
      </c>
      <c r="D240" s="12" t="s">
        <v>601</v>
      </c>
    </row>
    <row r="241" spans="1:4" s="2" customFormat="1">
      <c r="A241" s="8">
        <v>700098</v>
      </c>
      <c r="B241" s="12" t="str">
        <v>（株）プロジェクト茨城</v>
      </c>
      <c r="C241" s="12" t="str">
        <v>047 その他役務の提供</v>
      </c>
      <c r="D241" s="12" t="s">
        <v>601</v>
      </c>
    </row>
    <row r="242" spans="1:4" s="2" customFormat="1">
      <c r="A242" s="8">
        <v>700099</v>
      </c>
      <c r="B242" s="12" t="str">
        <v>（株）本間商事</v>
      </c>
      <c r="C242" s="12" t="str">
        <v>012 車両、船舶等（消防車両を除く）</v>
      </c>
      <c r="D242" s="12" t="s">
        <v>518</v>
      </c>
    </row>
    <row r="243" spans="1:4" s="2" customFormat="1">
      <c r="A243" s="8">
        <v>700099</v>
      </c>
      <c r="B243" s="12" t="str">
        <v>（株）本間商事</v>
      </c>
      <c r="C243" s="12" t="str">
        <v>028 車検</v>
      </c>
      <c r="D243" s="12" t="s">
        <v>518</v>
      </c>
    </row>
    <row r="244" spans="1:4" s="2" customFormat="1">
      <c r="A244" s="8">
        <v>700101</v>
      </c>
      <c r="B244" s="12" t="str">
        <v>松屋自動車商会</v>
      </c>
      <c r="C244" s="12" t="str">
        <v>028 車検</v>
      </c>
      <c r="D244" s="12" t="s">
        <v>687</v>
      </c>
    </row>
    <row r="245" spans="1:4" s="2" customFormat="1">
      <c r="A245" s="8">
        <v>700102</v>
      </c>
      <c r="B245" s="12" t="s">
        <v>693</v>
      </c>
      <c r="C245" s="12" t="str">
        <v>021 その他の販売</v>
      </c>
      <c r="D245" s="12" t="s">
        <v>688</v>
      </c>
    </row>
    <row r="246" spans="1:4" s="2" customFormat="1">
      <c r="A246" s="8">
        <v>700102</v>
      </c>
      <c r="B246" s="12" t="s">
        <v>693</v>
      </c>
      <c r="C246" s="12" t="str">
        <v>022 集計、計算、調査、計画策定</v>
      </c>
      <c r="D246" s="12" t="s">
        <v>688</v>
      </c>
    </row>
    <row r="247" spans="1:4" s="2" customFormat="1">
      <c r="A247" s="8">
        <v>700102</v>
      </c>
      <c r="B247" s="12" t="s">
        <v>693</v>
      </c>
      <c r="C247" s="12" t="str">
        <v>024 写真・製図・複写・地図の撮影作成</v>
      </c>
      <c r="D247" s="12" t="s">
        <v>688</v>
      </c>
    </row>
    <row r="248" spans="1:4" s="2" customFormat="1">
      <c r="A248" s="8">
        <v>700102</v>
      </c>
      <c r="B248" s="12" t="s">
        <v>693</v>
      </c>
      <c r="C248" s="12" t="str">
        <v>025 映画・ビデオ・広告・看板の企画制作</v>
      </c>
      <c r="D248" s="12" t="s">
        <v>688</v>
      </c>
    </row>
    <row r="249" spans="1:4" s="2" customFormat="1">
      <c r="A249" s="8">
        <v>700102</v>
      </c>
      <c r="B249" s="12" t="s">
        <v>693</v>
      </c>
      <c r="C249" s="12" t="str">
        <v>026 催事の企画運営、旅行企画</v>
      </c>
      <c r="D249" s="12" t="s">
        <v>688</v>
      </c>
    </row>
    <row r="250" spans="1:4" s="2" customFormat="1">
      <c r="A250" s="8">
        <v>700102</v>
      </c>
      <c r="B250" s="12" t="s">
        <v>693</v>
      </c>
      <c r="C250" s="12" t="str">
        <v>031 植栽・公園管理</v>
      </c>
      <c r="D250" s="12" t="s">
        <v>688</v>
      </c>
    </row>
    <row r="251" spans="1:4" s="2" customFormat="1">
      <c r="A251" s="8">
        <v>700102</v>
      </c>
      <c r="B251" s="12" t="s">
        <v>693</v>
      </c>
      <c r="C251" s="12" t="str">
        <v>040 各種施設・設備の維持管理・保守点検</v>
      </c>
      <c r="D251" s="12" t="s">
        <v>688</v>
      </c>
    </row>
    <row r="252" spans="1:4" s="2" customFormat="1">
      <c r="A252" s="8">
        <v>700102</v>
      </c>
      <c r="B252" s="12" t="s">
        <v>693</v>
      </c>
      <c r="C252" s="12" t="str">
        <v>041 各種施設・設備の清掃、消毒、防除、駆除</v>
      </c>
      <c r="D252" s="12" t="s">
        <v>688</v>
      </c>
    </row>
    <row r="253" spans="1:4" s="2" customFormat="1">
      <c r="A253" s="8">
        <v>700102</v>
      </c>
      <c r="B253" s="12" t="s">
        <v>693</v>
      </c>
      <c r="C253" s="12" t="str">
        <v>047 その他役務の提供</v>
      </c>
      <c r="D253" s="12" t="s">
        <v>688</v>
      </c>
    </row>
    <row r="254" spans="1:4" s="2" customFormat="1">
      <c r="A254" s="8">
        <v>700103</v>
      </c>
      <c r="B254" s="12" t="str">
        <v>（株）水戸線通運</v>
      </c>
      <c r="C254" s="12" t="str">
        <v>029 運送、運輸（廃棄物収集運搬を除く）</v>
      </c>
      <c r="D254" s="12" t="s">
        <v>689</v>
      </c>
    </row>
    <row r="255" spans="1:4" s="2" customFormat="1">
      <c r="A255" s="8">
        <v>700104</v>
      </c>
      <c r="B255" s="12" t="str">
        <v>（株）宮本インター建機</v>
      </c>
      <c r="C255" s="12" t="str">
        <v>047 その他役務の提供</v>
      </c>
      <c r="D255" s="12" t="s">
        <v>690</v>
      </c>
    </row>
    <row r="256" spans="1:4" s="2" customFormat="1">
      <c r="A256" s="8">
        <v>700105</v>
      </c>
      <c r="B256" s="12" t="s">
        <v>577</v>
      </c>
      <c r="C256" s="12" t="str">
        <v>011 燃料、潤滑油、油脂類</v>
      </c>
      <c r="D256" s="12" t="s">
        <v>540</v>
      </c>
    </row>
    <row r="257" spans="1:4" s="2" customFormat="1">
      <c r="A257" s="8">
        <v>700105</v>
      </c>
      <c r="B257" s="12" t="s">
        <v>577</v>
      </c>
      <c r="C257" s="12" t="str">
        <v>012 車両、船舶等（消防車両を除く）</v>
      </c>
      <c r="D257" s="12" t="s">
        <v>540</v>
      </c>
    </row>
    <row r="258" spans="1:4" s="2" customFormat="1">
      <c r="A258" s="8">
        <v>700105</v>
      </c>
      <c r="B258" s="12" t="s">
        <v>577</v>
      </c>
      <c r="C258" s="12" t="str">
        <v>028 車検</v>
      </c>
      <c r="D258" s="12" t="s">
        <v>540</v>
      </c>
    </row>
    <row r="259" spans="1:4" s="2" customFormat="1">
      <c r="A259" s="8">
        <v>700106</v>
      </c>
      <c r="B259" s="12" t="str">
        <v>持丸自動車（株）</v>
      </c>
      <c r="C259" s="12" t="str">
        <v>012 車両、船舶等（消防車両を除く）</v>
      </c>
      <c r="D259" s="12" t="s">
        <v>692</v>
      </c>
    </row>
    <row r="260" spans="1:4" s="2" customFormat="1">
      <c r="A260" s="8">
        <v>700106</v>
      </c>
      <c r="B260" s="12" t="str">
        <v>持丸自動車（株）</v>
      </c>
      <c r="C260" s="12" t="str">
        <v>028 車検</v>
      </c>
      <c r="D260" s="12" t="s">
        <v>692</v>
      </c>
    </row>
    <row r="261" spans="1:4" s="2" customFormat="1">
      <c r="A261" s="8">
        <v>700106</v>
      </c>
      <c r="B261" s="12" t="str">
        <v>持丸自動車（株）</v>
      </c>
      <c r="C261" s="12" t="str">
        <v>047 その他役務の提供</v>
      </c>
      <c r="D261" s="12" t="s">
        <v>692</v>
      </c>
    </row>
    <row r="262" spans="1:4" s="2" customFormat="1">
      <c r="A262" s="8">
        <v>700106</v>
      </c>
      <c r="B262" s="12" t="str">
        <v>持丸自動車（株）</v>
      </c>
      <c r="C262" s="12" t="str">
        <v>051 物品等の買受</v>
      </c>
      <c r="D262" s="12" t="s">
        <v>692</v>
      </c>
    </row>
    <row r="263" spans="1:4" s="2" customFormat="1">
      <c r="A263" s="8">
        <v>700109</v>
      </c>
      <c r="B263" s="12" t="str">
        <v>（有）ヤマグチ</v>
      </c>
      <c r="C263" s="12" t="str">
        <v>005 事務機器用品</v>
      </c>
      <c r="D263" s="12" t="s">
        <v>694</v>
      </c>
    </row>
    <row r="264" spans="1:4" s="2" customFormat="1">
      <c r="A264" s="8">
        <v>700109</v>
      </c>
      <c r="B264" s="12" t="str">
        <v>（有）ヤマグチ</v>
      </c>
      <c r="C264" s="12" t="str">
        <v>006 学校備品、学校教材、図書、視聴覚資料</v>
      </c>
      <c r="D264" s="12" t="s">
        <v>694</v>
      </c>
    </row>
    <row r="265" spans="1:4" s="2" customFormat="1">
      <c r="A265" s="8">
        <v>700109</v>
      </c>
      <c r="B265" s="12" t="str">
        <v>（有）ヤマグチ</v>
      </c>
      <c r="C265" s="12" t="str">
        <v>015 情報機器用品、ソフトウェア</v>
      </c>
      <c r="D265" s="12" t="s">
        <v>694</v>
      </c>
    </row>
    <row r="266" spans="1:4" s="2" customFormat="1">
      <c r="A266" s="8">
        <v>700109</v>
      </c>
      <c r="B266" s="12" t="str">
        <v>（有）ヤマグチ</v>
      </c>
      <c r="C266" s="12" t="str">
        <v>016 電気・通信・視聴覚機器用品</v>
      </c>
      <c r="D266" s="12" t="s">
        <v>694</v>
      </c>
    </row>
    <row r="267" spans="1:4" s="2" customFormat="1">
      <c r="A267" s="8">
        <v>700109</v>
      </c>
      <c r="B267" s="12" t="str">
        <v>（有）ヤマグチ</v>
      </c>
      <c r="C267" s="12" t="str">
        <v>017 厨房・空調機器用品</v>
      </c>
      <c r="D267" s="12" t="s">
        <v>694</v>
      </c>
    </row>
    <row r="268" spans="1:4" s="2" customFormat="1">
      <c r="A268" s="8">
        <v>700109</v>
      </c>
      <c r="B268" s="12" t="str">
        <v>（有）ヤマグチ</v>
      </c>
      <c r="C268" s="12" t="str">
        <v>021 その他の販売</v>
      </c>
      <c r="D268" s="12" t="s">
        <v>694</v>
      </c>
    </row>
    <row r="269" spans="1:4" s="2" customFormat="1">
      <c r="A269" s="8">
        <v>700109</v>
      </c>
      <c r="B269" s="12" t="str">
        <v>（有）ヤマグチ</v>
      </c>
      <c r="C269" s="12" t="str">
        <v>036 電気・通信・視聴覚設備の保守点検</v>
      </c>
      <c r="D269" s="12" t="s">
        <v>694</v>
      </c>
    </row>
    <row r="270" spans="1:4" s="2" customFormat="1">
      <c r="A270" s="8">
        <v>700109</v>
      </c>
      <c r="B270" s="12" t="str">
        <v>（有）ヤマグチ</v>
      </c>
      <c r="C270" s="12" t="str">
        <v>037 電気工作物の保安管理</v>
      </c>
      <c r="D270" s="12" t="s">
        <v>694</v>
      </c>
    </row>
    <row r="271" spans="1:4" s="2" customFormat="1">
      <c r="A271" s="8">
        <v>700109</v>
      </c>
      <c r="B271" s="12" t="str">
        <v>（有）ヤマグチ</v>
      </c>
      <c r="C271" s="12" t="str">
        <v>038 空調・消防・ボイラー設備の保守点検</v>
      </c>
      <c r="D271" s="12" t="s">
        <v>694</v>
      </c>
    </row>
    <row r="272" spans="1:4" s="2" customFormat="1">
      <c r="A272" s="8">
        <v>700110</v>
      </c>
      <c r="B272" s="12" t="str">
        <v>（有）横手造園</v>
      </c>
      <c r="C272" s="12" t="str">
        <v>031 植栽・公園管理</v>
      </c>
      <c r="D272" s="12" t="s">
        <v>177</v>
      </c>
    </row>
    <row r="273" spans="1:8" s="2" customFormat="1">
      <c r="A273" s="8">
        <v>700111</v>
      </c>
      <c r="B273" s="12" t="str">
        <v>芳野工業（株）</v>
      </c>
      <c r="C273" s="12" t="str">
        <v>020 消防機器用品（消防車両を含む）</v>
      </c>
      <c r="D273" s="12" t="s">
        <v>696</v>
      </c>
    </row>
    <row r="274" spans="1:8" s="2" customFormat="1">
      <c r="A274" s="8">
        <v>700111</v>
      </c>
      <c r="B274" s="12" t="str">
        <v>芳野工業（株）</v>
      </c>
      <c r="C274" s="12" t="str">
        <v>021 その他の販売</v>
      </c>
      <c r="D274" s="12" t="s">
        <v>696</v>
      </c>
    </row>
    <row r="275" spans="1:8" s="2" customFormat="1">
      <c r="A275" s="8">
        <v>700111</v>
      </c>
      <c r="B275" s="12" t="str">
        <v>芳野工業（株）</v>
      </c>
      <c r="C275" s="12" t="str">
        <v>030 廃棄物収集運搬処理</v>
      </c>
      <c r="D275" s="12" t="s">
        <v>696</v>
      </c>
    </row>
    <row r="276" spans="1:8" s="2" customFormat="1">
      <c r="A276" s="8">
        <v>700111</v>
      </c>
      <c r="B276" s="12" t="str">
        <v>芳野工業（株）</v>
      </c>
      <c r="C276" s="12" t="str">
        <v>033 上下水道施設の維持管理</v>
      </c>
      <c r="D276" s="12" t="s">
        <v>696</v>
      </c>
    </row>
    <row r="277" spans="1:8" s="2" customFormat="1">
      <c r="A277" s="8">
        <v>700111</v>
      </c>
      <c r="B277" s="12" t="str">
        <v>芳野工業（株）</v>
      </c>
      <c r="C277" s="12" t="str">
        <v>041 各種施設・設備の清掃、消毒、防除、駆除</v>
      </c>
      <c r="D277" s="12" t="s">
        <v>696</v>
      </c>
    </row>
    <row r="278" spans="1:8" s="2" customFormat="1">
      <c r="A278" s="8">
        <v>700114</v>
      </c>
      <c r="B278" s="12" t="str">
        <v>（有）綿引電設</v>
      </c>
      <c r="C278" s="12" t="str">
        <v>015 情報機器用品、ソフトウェア</v>
      </c>
      <c r="D278" s="12" t="s">
        <v>570</v>
      </c>
    </row>
    <row r="279" spans="1:8" s="2" customFormat="1">
      <c r="A279" s="8">
        <v>700114</v>
      </c>
      <c r="B279" s="12" t="str">
        <v>（有）綿引電設</v>
      </c>
      <c r="C279" s="12" t="str">
        <v>016 電気・通信・視聴覚機器用品</v>
      </c>
      <c r="D279" s="12" t="s">
        <v>570</v>
      </c>
    </row>
    <row r="280" spans="1:8" s="2" customFormat="1">
      <c r="A280" s="8">
        <v>700114</v>
      </c>
      <c r="B280" s="12" t="str">
        <v>（有）綿引電設</v>
      </c>
      <c r="C280" s="12" t="str">
        <v>017 厨房・空調機器用品</v>
      </c>
      <c r="D280" s="12" t="s">
        <v>570</v>
      </c>
      <c r="F280" s="12"/>
      <c r="G280" s="12"/>
      <c r="H280" s="12"/>
    </row>
    <row r="281" spans="1:8" s="2" customFormat="1">
      <c r="A281" s="8">
        <v>700114</v>
      </c>
      <c r="B281" s="12" t="str">
        <v>（有）綿引電設</v>
      </c>
      <c r="C281" s="12" t="str">
        <v>035 情報処理、情報提供サービス、情報機器等の保守点検</v>
      </c>
      <c r="D281" s="12" t="s">
        <v>570</v>
      </c>
    </row>
    <row r="282" spans="1:8" s="2" customFormat="1">
      <c r="A282" s="8">
        <v>700114</v>
      </c>
      <c r="B282" s="12" t="str">
        <v>（有）綿引電設</v>
      </c>
      <c r="C282" s="12" t="str">
        <v>036 電気・通信・視聴覚設備の保守点検</v>
      </c>
      <c r="D282" s="12" t="s">
        <v>570</v>
      </c>
    </row>
    <row r="283" spans="1:8" s="2" customFormat="1">
      <c r="A283" s="8">
        <v>700114</v>
      </c>
      <c r="B283" s="12" t="str">
        <v>（有）綿引電設</v>
      </c>
      <c r="C283" s="12" t="str">
        <v>038 空調・消防・ボイラー設備の保守点検</v>
      </c>
      <c r="D283" s="12" t="s">
        <v>570</v>
      </c>
    </row>
    <row r="284" spans="1:8" s="2" customFormat="1">
      <c r="A284" s="8">
        <v>700115</v>
      </c>
      <c r="B284" s="12" t="str">
        <v>（株）アイアールエス</v>
      </c>
      <c r="C284" s="12" t="str">
        <v>022 集計、計算、調査、計画策定</v>
      </c>
      <c r="D284" s="12" t="s">
        <v>698</v>
      </c>
    </row>
    <row r="285" spans="1:8" s="2" customFormat="1">
      <c r="A285" s="8">
        <v>700116</v>
      </c>
      <c r="B285" s="12" t="str">
        <v>（株）アイエスケイ</v>
      </c>
      <c r="C285" s="12" t="str">
        <v>001 建設・建築資材</v>
      </c>
      <c r="D285" s="12" t="s">
        <v>700</v>
      </c>
    </row>
    <row r="286" spans="1:8" s="2" customFormat="1">
      <c r="A286" s="8">
        <v>700116</v>
      </c>
      <c r="B286" s="12" t="str">
        <v>（株）アイエスケイ</v>
      </c>
      <c r="C286" s="12" t="str">
        <v>005 事務機器用品</v>
      </c>
      <c r="D286" s="12" t="s">
        <v>700</v>
      </c>
    </row>
    <row r="287" spans="1:8" s="2" customFormat="1">
      <c r="A287" s="8">
        <v>700116</v>
      </c>
      <c r="B287" s="12" t="str">
        <v>（株）アイエスケイ</v>
      </c>
      <c r="C287" s="12" t="str">
        <v>006 学校備品、学校教材、図書、視聴覚資料</v>
      </c>
      <c r="D287" s="12" t="s">
        <v>700</v>
      </c>
    </row>
    <row r="288" spans="1:8" s="2" customFormat="1">
      <c r="A288" s="8">
        <v>700116</v>
      </c>
      <c r="B288" s="12" t="str">
        <v>（株）アイエスケイ</v>
      </c>
      <c r="C288" s="12" t="str">
        <v>007 楽器、スポーツ用品、室内外遊具・玩具</v>
      </c>
      <c r="D288" s="12" t="s">
        <v>700</v>
      </c>
    </row>
    <row r="289" spans="1:4" s="2" customFormat="1">
      <c r="A289" s="8">
        <v>700116</v>
      </c>
      <c r="B289" s="12" t="str">
        <v>（株）アイエスケイ</v>
      </c>
      <c r="C289" s="12" t="str">
        <v>021 その他の販売</v>
      </c>
      <c r="D289" s="12" t="s">
        <v>700</v>
      </c>
    </row>
    <row r="290" spans="1:4" s="2" customFormat="1">
      <c r="A290" s="8">
        <v>700118</v>
      </c>
      <c r="B290" s="12" t="s">
        <v>1267</v>
      </c>
      <c r="C290" s="12" t="str">
        <v>004 印刷製本</v>
      </c>
      <c r="D290" s="12" t="s">
        <v>702</v>
      </c>
    </row>
    <row r="291" spans="1:4" s="2" customFormat="1">
      <c r="A291" s="8">
        <v>700118</v>
      </c>
      <c r="B291" s="12" t="s">
        <v>1267</v>
      </c>
      <c r="C291" s="12" t="str">
        <v>022 集計、計算、調査、計画策定</v>
      </c>
      <c r="D291" s="12" t="s">
        <v>702</v>
      </c>
    </row>
    <row r="292" spans="1:4" s="2" customFormat="1">
      <c r="A292" s="8">
        <v>700118</v>
      </c>
      <c r="B292" s="12" t="s">
        <v>1267</v>
      </c>
      <c r="C292" s="12" t="str">
        <v>024 写真・製図・複写・地図の撮影作成</v>
      </c>
      <c r="D292" s="12" t="s">
        <v>702</v>
      </c>
    </row>
    <row r="293" spans="1:4" s="2" customFormat="1">
      <c r="A293" s="8">
        <v>700118</v>
      </c>
      <c r="B293" s="12" t="s">
        <v>1267</v>
      </c>
      <c r="C293" s="12" t="str">
        <v>035 情報処理、情報提供サービス、情報機器等の保守点検</v>
      </c>
      <c r="D293" s="12" t="s">
        <v>702</v>
      </c>
    </row>
    <row r="294" spans="1:4" s="2" customFormat="1">
      <c r="A294" s="8">
        <v>700118</v>
      </c>
      <c r="B294" s="12" t="s">
        <v>1267</v>
      </c>
      <c r="C294" s="12" t="str">
        <v>048 賃貸借</v>
      </c>
      <c r="D294" s="12" t="s">
        <v>702</v>
      </c>
    </row>
    <row r="295" spans="1:4" s="2" customFormat="1">
      <c r="A295" s="8">
        <v>700119</v>
      </c>
      <c r="B295" s="12" t="str">
        <v>（株）アイタック</v>
      </c>
      <c r="C295" s="12" t="str">
        <v>010 紙・袋製品</v>
      </c>
      <c r="D295" s="12" t="s">
        <v>259</v>
      </c>
    </row>
    <row r="296" spans="1:4" s="2" customFormat="1">
      <c r="A296" s="8">
        <v>700119</v>
      </c>
      <c r="B296" s="12" t="str">
        <v>（株）アイタック</v>
      </c>
      <c r="C296" s="12" t="str">
        <v>015 情報機器用品、ソフトウェア</v>
      </c>
      <c r="D296" s="12" t="s">
        <v>259</v>
      </c>
    </row>
    <row r="297" spans="1:4" s="2" customFormat="1">
      <c r="A297" s="8">
        <v>700119</v>
      </c>
      <c r="B297" s="12" t="str">
        <v>（株）アイタック</v>
      </c>
      <c r="C297" s="12" t="str">
        <v>021 その他の販売</v>
      </c>
      <c r="D297" s="12" t="s">
        <v>259</v>
      </c>
    </row>
    <row r="298" spans="1:4" s="2" customFormat="1">
      <c r="A298" s="8">
        <v>700119</v>
      </c>
      <c r="B298" s="12" t="str">
        <v>（株）アイタック</v>
      </c>
      <c r="C298" s="12" t="str">
        <v>035 情報処理、情報提供サービス、情報機器等の保守点検</v>
      </c>
      <c r="D298" s="12" t="s">
        <v>259</v>
      </c>
    </row>
    <row r="299" spans="1:4" s="2" customFormat="1">
      <c r="A299" s="8">
        <v>700119</v>
      </c>
      <c r="B299" s="12" t="str">
        <v>（株）アイタック</v>
      </c>
      <c r="C299" s="12" t="str">
        <v>040 各種施設・設備の維持管理・保守点検</v>
      </c>
      <c r="D299" s="12" t="s">
        <v>259</v>
      </c>
    </row>
    <row r="300" spans="1:4" s="2" customFormat="1">
      <c r="A300" s="8">
        <v>700119</v>
      </c>
      <c r="B300" s="12" t="str">
        <v>（株）アイタック</v>
      </c>
      <c r="C300" s="12" t="str">
        <v>048 賃貸借</v>
      </c>
      <c r="D300" s="12" t="s">
        <v>259</v>
      </c>
    </row>
    <row r="301" spans="1:4" s="2" customFormat="1">
      <c r="A301" s="8">
        <v>700120</v>
      </c>
      <c r="B301" s="12" t="str">
        <v>愛知時計電機（株） 東京支店</v>
      </c>
      <c r="C301" s="12" t="str">
        <v>013 試験・測定・観測機器用品</v>
      </c>
      <c r="D301" s="12" t="s">
        <v>246</v>
      </c>
    </row>
    <row r="302" spans="1:4" s="2" customFormat="1">
      <c r="A302" s="8">
        <v>700120</v>
      </c>
      <c r="B302" s="12" t="str">
        <v>愛知時計電機（株） 東京支店</v>
      </c>
      <c r="C302" s="12" t="str">
        <v>022 集計、計算、調査、計画策定</v>
      </c>
      <c r="D302" s="12" t="s">
        <v>246</v>
      </c>
    </row>
    <row r="303" spans="1:4" s="2" customFormat="1">
      <c r="A303" s="8">
        <v>700120</v>
      </c>
      <c r="B303" s="12" t="str">
        <v>愛知時計電機（株） 東京支店</v>
      </c>
      <c r="C303" s="12" t="str">
        <v>043 量水器交換</v>
      </c>
      <c r="D303" s="12" t="s">
        <v>246</v>
      </c>
    </row>
    <row r="304" spans="1:4" s="2" customFormat="1">
      <c r="A304" s="8">
        <v>700120</v>
      </c>
      <c r="B304" s="12" t="str">
        <v>愛知時計電機（株） 東京支店</v>
      </c>
      <c r="C304" s="12" t="str">
        <v>047 その他役務の提供</v>
      </c>
      <c r="D304" s="12" t="s">
        <v>246</v>
      </c>
    </row>
    <row r="305" spans="1:4" s="2" customFormat="1">
      <c r="A305" s="8">
        <v>700122</v>
      </c>
      <c r="B305" s="12" t="str">
        <v>アイネット（株）</v>
      </c>
      <c r="C305" s="12" t="str">
        <v>047 その他役務の提供</v>
      </c>
      <c r="D305" s="12" t="s">
        <v>704</v>
      </c>
    </row>
    <row r="306" spans="1:4" s="2" customFormat="1">
      <c r="A306" s="8">
        <v>700124</v>
      </c>
      <c r="B306" s="12" t="str">
        <v>アイリスオーヤマ（株）</v>
      </c>
      <c r="C306" s="12" t="str">
        <v>001 建設・建築資材</v>
      </c>
      <c r="D306" s="12" t="s">
        <v>392</v>
      </c>
    </row>
    <row r="307" spans="1:4" s="2" customFormat="1">
      <c r="A307" s="8">
        <v>700124</v>
      </c>
      <c r="B307" s="12" t="str">
        <v>アイリスオーヤマ（株）</v>
      </c>
      <c r="C307" s="12" t="str">
        <v>005 事務機器用品</v>
      </c>
      <c r="D307" s="12" t="s">
        <v>392</v>
      </c>
    </row>
    <row r="308" spans="1:4" s="2" customFormat="1">
      <c r="A308" s="8">
        <v>700124</v>
      </c>
      <c r="B308" s="12" t="str">
        <v>アイリスオーヤマ（株）</v>
      </c>
      <c r="C308" s="12" t="str">
        <v>008 家具、寝具、室内装飾品、什器類</v>
      </c>
      <c r="D308" s="12" t="s">
        <v>392</v>
      </c>
    </row>
    <row r="309" spans="1:4" s="2" customFormat="1">
      <c r="A309" s="8">
        <v>700124</v>
      </c>
      <c r="B309" s="12" t="str">
        <v>アイリスオーヤマ（株）</v>
      </c>
      <c r="C309" s="12" t="str">
        <v>016 電気・通信・視聴覚機器用品</v>
      </c>
      <c r="D309" s="12" t="s">
        <v>392</v>
      </c>
    </row>
    <row r="310" spans="1:4" s="2" customFormat="1">
      <c r="A310" s="8">
        <v>700124</v>
      </c>
      <c r="B310" s="12" t="str">
        <v>アイリスオーヤマ（株）</v>
      </c>
      <c r="C310" s="12" t="str">
        <v>018 衛生・清掃機器用品</v>
      </c>
      <c r="D310" s="12" t="s">
        <v>392</v>
      </c>
    </row>
    <row r="311" spans="1:4" s="2" customFormat="1">
      <c r="A311" s="8">
        <v>700124</v>
      </c>
      <c r="B311" s="12" t="str">
        <v>アイリスオーヤマ（株）</v>
      </c>
      <c r="C311" s="12" t="str">
        <v>021 その他の販売</v>
      </c>
      <c r="D311" s="12" t="s">
        <v>392</v>
      </c>
    </row>
    <row r="312" spans="1:4" s="2" customFormat="1">
      <c r="A312" s="8">
        <v>700124</v>
      </c>
      <c r="B312" s="12" t="str">
        <v>アイリスオーヤマ（株）</v>
      </c>
      <c r="C312" s="12" t="str">
        <v>036 電気・通信・視聴覚設備の保守点検</v>
      </c>
      <c r="D312" s="12" t="s">
        <v>392</v>
      </c>
    </row>
    <row r="313" spans="1:4" s="2" customFormat="1">
      <c r="A313" s="8">
        <v>700124</v>
      </c>
      <c r="B313" s="12" t="str">
        <v>アイリスオーヤマ（株）</v>
      </c>
      <c r="C313" s="12" t="str">
        <v>048 賃貸借</v>
      </c>
      <c r="D313" s="12" t="s">
        <v>392</v>
      </c>
    </row>
    <row r="314" spans="1:4" s="2" customFormat="1">
      <c r="A314" s="8">
        <v>700126</v>
      </c>
      <c r="B314" s="12" t="str">
        <v>（株） アイ・ロード</v>
      </c>
      <c r="C314" s="12" t="str">
        <v>001 建設・建築資材</v>
      </c>
      <c r="D314" s="12" t="s">
        <v>620</v>
      </c>
    </row>
    <row r="315" spans="1:4" s="2" customFormat="1">
      <c r="A315" s="8">
        <v>700126</v>
      </c>
      <c r="B315" s="12" t="str">
        <v>（株） アイ・ロード</v>
      </c>
      <c r="C315" s="12" t="str">
        <v>047 その他役務の提供</v>
      </c>
      <c r="D315" s="12" t="s">
        <v>620</v>
      </c>
    </row>
    <row r="316" spans="1:4" s="2" customFormat="1">
      <c r="A316" s="8">
        <v>700127</v>
      </c>
      <c r="B316" s="12" t="str">
        <v>アオキ（株）</v>
      </c>
      <c r="C316" s="12" t="str">
        <v>001 建設・建築資材</v>
      </c>
      <c r="D316" s="12" t="s">
        <v>707</v>
      </c>
    </row>
    <row r="317" spans="1:4" s="2" customFormat="1">
      <c r="A317" s="8">
        <v>700127</v>
      </c>
      <c r="B317" s="12" t="str">
        <v>アオキ（株）</v>
      </c>
      <c r="C317" s="12" t="str">
        <v>008 家具、寝具、室内装飾品、什器類</v>
      </c>
      <c r="D317" s="12" t="s">
        <v>707</v>
      </c>
    </row>
    <row r="318" spans="1:4" s="2" customFormat="1">
      <c r="A318" s="8">
        <v>700127</v>
      </c>
      <c r="B318" s="12" t="str">
        <v>アオキ（株）</v>
      </c>
      <c r="C318" s="12" t="str">
        <v>017 厨房・空調機器用品</v>
      </c>
      <c r="D318" s="12" t="s">
        <v>707</v>
      </c>
    </row>
    <row r="319" spans="1:4" s="2" customFormat="1">
      <c r="A319" s="8">
        <v>700127</v>
      </c>
      <c r="B319" s="12" t="str">
        <v>アオキ（株）</v>
      </c>
      <c r="C319" s="12" t="str">
        <v>039 昇降機・自動ドア・シャッター等の保守点検</v>
      </c>
      <c r="D319" s="12" t="s">
        <v>707</v>
      </c>
    </row>
    <row r="320" spans="1:4" s="2" customFormat="1">
      <c r="A320" s="8">
        <v>700128</v>
      </c>
      <c r="B320" s="12" t="str">
        <v>（株）青木商店</v>
      </c>
      <c r="C320" s="12" t="str">
        <v>030 廃棄物収集運搬処理</v>
      </c>
      <c r="D320" s="12" t="s">
        <v>454</v>
      </c>
    </row>
    <row r="321" spans="1:4" s="2" customFormat="1">
      <c r="A321" s="8">
        <v>700128</v>
      </c>
      <c r="B321" s="12" t="str">
        <v>（株）青木商店</v>
      </c>
      <c r="C321" s="12" t="str">
        <v>051 物品等の買受</v>
      </c>
      <c r="D321" s="12" t="s">
        <v>454</v>
      </c>
    </row>
    <row r="322" spans="1:4" s="2" customFormat="1">
      <c r="A322" s="8">
        <v>700129</v>
      </c>
      <c r="B322" s="12" t="str">
        <v>暁飯島工業（株）</v>
      </c>
      <c r="C322" s="12" t="str">
        <v>034 上下水道設備の保守点検</v>
      </c>
      <c r="D322" s="12" t="s">
        <v>710</v>
      </c>
    </row>
    <row r="323" spans="1:4" s="2" customFormat="1">
      <c r="A323" s="8">
        <v>700129</v>
      </c>
      <c r="B323" s="12" t="str">
        <v>暁飯島工業（株）</v>
      </c>
      <c r="C323" s="12" t="str">
        <v>038 空調・消防・ボイラー設備の保守点検</v>
      </c>
      <c r="D323" s="12" t="s">
        <v>710</v>
      </c>
    </row>
    <row r="324" spans="1:4" s="2" customFormat="1">
      <c r="A324" s="8">
        <v>700129</v>
      </c>
      <c r="B324" s="12" t="str">
        <v>暁飯島工業（株）</v>
      </c>
      <c r="C324" s="12" t="str">
        <v>040 各種施設・設備の維持管理・保守点検</v>
      </c>
      <c r="D324" s="12" t="s">
        <v>710</v>
      </c>
    </row>
    <row r="325" spans="1:4" s="2" customFormat="1">
      <c r="A325" s="8">
        <v>700129</v>
      </c>
      <c r="B325" s="12" t="str">
        <v>暁飯島工業（株）</v>
      </c>
      <c r="C325" s="12" t="str">
        <v>041 各種施設・設備の清掃、消毒、防除、駆除</v>
      </c>
      <c r="D325" s="12" t="s">
        <v>710</v>
      </c>
    </row>
    <row r="326" spans="1:4" s="2" customFormat="1">
      <c r="A326" s="8">
        <v>700130</v>
      </c>
      <c r="B326" s="12" t="str">
        <v>（株）暁恒産</v>
      </c>
      <c r="C326" s="12" t="str">
        <v>027 警備</v>
      </c>
      <c r="D326" s="12" t="s">
        <v>90</v>
      </c>
    </row>
    <row r="327" spans="1:4" s="2" customFormat="1">
      <c r="A327" s="8">
        <v>700130</v>
      </c>
      <c r="B327" s="12" t="str">
        <v>（株）暁恒産</v>
      </c>
      <c r="C327" s="12" t="str">
        <v>031 植栽・公園管理</v>
      </c>
      <c r="D327" s="12" t="s">
        <v>90</v>
      </c>
    </row>
    <row r="328" spans="1:4" s="2" customFormat="1">
      <c r="A328" s="8">
        <v>700130</v>
      </c>
      <c r="B328" s="12" t="str">
        <v>（株）暁恒産</v>
      </c>
      <c r="C328" s="12" t="str">
        <v>032 体育施設管理監視</v>
      </c>
      <c r="D328" s="12" t="s">
        <v>90</v>
      </c>
    </row>
    <row r="329" spans="1:4" s="2" customFormat="1">
      <c r="A329" s="8">
        <v>700130</v>
      </c>
      <c r="B329" s="12" t="str">
        <v>（株）暁恒産</v>
      </c>
      <c r="C329" s="12" t="str">
        <v>033 上下水道施設の維持管理</v>
      </c>
      <c r="D329" s="12" t="s">
        <v>90</v>
      </c>
    </row>
    <row r="330" spans="1:4" s="2" customFormat="1">
      <c r="A330" s="8">
        <v>700130</v>
      </c>
      <c r="B330" s="12" t="str">
        <v>（株）暁恒産</v>
      </c>
      <c r="C330" s="12" t="str">
        <v>034 上下水道設備の保守点検</v>
      </c>
      <c r="D330" s="12" t="s">
        <v>90</v>
      </c>
    </row>
    <row r="331" spans="1:4" s="2" customFormat="1">
      <c r="A331" s="8">
        <v>700130</v>
      </c>
      <c r="B331" s="12" t="str">
        <v>（株）暁恒産</v>
      </c>
      <c r="C331" s="12" t="str">
        <v>036 電気・通信・視聴覚設備の保守点検</v>
      </c>
      <c r="D331" s="12" t="s">
        <v>90</v>
      </c>
    </row>
    <row r="332" spans="1:4" s="2" customFormat="1">
      <c r="A332" s="8">
        <v>700130</v>
      </c>
      <c r="B332" s="12" t="str">
        <v>（株）暁恒産</v>
      </c>
      <c r="C332" s="12" t="str">
        <v>037 電気工作物の保安管理</v>
      </c>
      <c r="D332" s="12" t="s">
        <v>90</v>
      </c>
    </row>
    <row r="333" spans="1:4" s="2" customFormat="1">
      <c r="A333" s="8">
        <v>700130</v>
      </c>
      <c r="B333" s="12" t="str">
        <v>（株）暁恒産</v>
      </c>
      <c r="C333" s="12" t="str">
        <v>038 空調・消防・ボイラー設備の保守点検</v>
      </c>
      <c r="D333" s="12" t="s">
        <v>90</v>
      </c>
    </row>
    <row r="334" spans="1:4" s="2" customFormat="1">
      <c r="A334" s="8">
        <v>700130</v>
      </c>
      <c r="B334" s="12" t="str">
        <v>（株）暁恒産</v>
      </c>
      <c r="C334" s="12" t="str">
        <v>040 各種施設・設備の維持管理・保守点検</v>
      </c>
      <c r="D334" s="12" t="s">
        <v>90</v>
      </c>
    </row>
    <row r="335" spans="1:4" s="2" customFormat="1">
      <c r="A335" s="8">
        <v>700130</v>
      </c>
      <c r="B335" s="12" t="str">
        <v>（株）暁恒産</v>
      </c>
      <c r="C335" s="12" t="str">
        <v>041 各種施設・設備の清掃、消毒、防除、駆除</v>
      </c>
      <c r="D335" s="12" t="s">
        <v>90</v>
      </c>
    </row>
    <row r="336" spans="1:4" s="2" customFormat="1">
      <c r="A336" s="8">
        <v>700130</v>
      </c>
      <c r="B336" s="12" t="str">
        <v>（株）暁恒産</v>
      </c>
      <c r="C336" s="12" t="str">
        <v>047 その他役務の提供</v>
      </c>
      <c r="D336" s="12" t="s">
        <v>90</v>
      </c>
    </row>
    <row r="337" spans="1:4" s="2" customFormat="1">
      <c r="A337" s="8">
        <v>700131</v>
      </c>
      <c r="B337" s="12" t="str">
        <v>（株） 商</v>
      </c>
      <c r="C337" s="12" t="str">
        <v>010 紙・袋製品</v>
      </c>
      <c r="D337" s="12" t="s">
        <v>714</v>
      </c>
    </row>
    <row r="338" spans="1:4" s="2" customFormat="1">
      <c r="A338" s="8">
        <v>700131</v>
      </c>
      <c r="B338" s="12" t="str">
        <v>（株） 商</v>
      </c>
      <c r="C338" s="12" t="str">
        <v>047 その他役務の提供</v>
      </c>
      <c r="D338" s="12" t="s">
        <v>714</v>
      </c>
    </row>
    <row r="339" spans="1:4" s="2" customFormat="1">
      <c r="A339" s="8">
        <v>700131</v>
      </c>
      <c r="B339" s="12" t="str">
        <v>（株） 商</v>
      </c>
      <c r="C339" s="12" t="str">
        <v>048 賃貸借</v>
      </c>
      <c r="D339" s="12" t="s">
        <v>714</v>
      </c>
    </row>
    <row r="340" spans="1:4" s="2" customFormat="1">
      <c r="A340" s="8">
        <v>700132</v>
      </c>
      <c r="B340" s="12" t="str">
        <v>昱（株） 茨城支店　水戸営業所</v>
      </c>
      <c r="C340" s="12" t="str">
        <v>001 建設・建築資材</v>
      </c>
      <c r="D340" s="12" t="s">
        <v>463</v>
      </c>
    </row>
    <row r="341" spans="1:4" s="2" customFormat="1">
      <c r="A341" s="8">
        <v>700132</v>
      </c>
      <c r="B341" s="12" t="str">
        <v>昱（株） 茨城支店　水戸営業所</v>
      </c>
      <c r="C341" s="12" t="str">
        <v>013 試験・測定・観測機器用品</v>
      </c>
      <c r="D341" s="12" t="s">
        <v>463</v>
      </c>
    </row>
    <row r="342" spans="1:4" s="2" customFormat="1">
      <c r="A342" s="8">
        <v>700132</v>
      </c>
      <c r="B342" s="12" t="str">
        <v>昱（株） 茨城支店　水戸営業所</v>
      </c>
      <c r="C342" s="12" t="str">
        <v>016 電気・通信・視聴覚機器用品</v>
      </c>
      <c r="D342" s="12" t="s">
        <v>463</v>
      </c>
    </row>
    <row r="343" spans="1:4" s="2" customFormat="1">
      <c r="A343" s="8">
        <v>700132</v>
      </c>
      <c r="B343" s="12" t="str">
        <v>昱（株） 茨城支店　水戸営業所</v>
      </c>
      <c r="C343" s="12" t="str">
        <v>033 上下水道施設の維持管理</v>
      </c>
      <c r="D343" s="12" t="s">
        <v>463</v>
      </c>
    </row>
    <row r="344" spans="1:4" s="2" customFormat="1">
      <c r="A344" s="8">
        <v>700132</v>
      </c>
      <c r="B344" s="12" t="str">
        <v>昱（株） 茨城支店　水戸営業所</v>
      </c>
      <c r="C344" s="12" t="str">
        <v>034 上下水道設備の保守点検</v>
      </c>
      <c r="D344" s="12" t="s">
        <v>463</v>
      </c>
    </row>
    <row r="345" spans="1:4" s="2" customFormat="1">
      <c r="A345" s="8">
        <v>700132</v>
      </c>
      <c r="B345" s="12" t="str">
        <v>昱（株） 茨城支店　水戸営業所</v>
      </c>
      <c r="C345" s="12" t="str">
        <v>035 情報処理、情報提供サービス、情報機器等の保守点検</v>
      </c>
      <c r="D345" s="12" t="s">
        <v>463</v>
      </c>
    </row>
    <row r="346" spans="1:4" s="2" customFormat="1">
      <c r="A346" s="8">
        <v>700132</v>
      </c>
      <c r="B346" s="12" t="str">
        <v>昱（株） 茨城支店　水戸営業所</v>
      </c>
      <c r="C346" s="12" t="str">
        <v>036 電気・通信・視聴覚設備の保守点検</v>
      </c>
      <c r="D346" s="12" t="s">
        <v>463</v>
      </c>
    </row>
    <row r="347" spans="1:4" s="2" customFormat="1">
      <c r="A347" s="8">
        <v>700132</v>
      </c>
      <c r="B347" s="12" t="str">
        <v>昱（株） 茨城支店　水戸営業所</v>
      </c>
      <c r="C347" s="12" t="str">
        <v>037 電気工作物の保安管理</v>
      </c>
      <c r="D347" s="12" t="s">
        <v>463</v>
      </c>
    </row>
    <row r="348" spans="1:4" s="2" customFormat="1">
      <c r="A348" s="8">
        <v>700132</v>
      </c>
      <c r="B348" s="12" t="str">
        <v>昱（株） 茨城支店　水戸営業所</v>
      </c>
      <c r="C348" s="12" t="str">
        <v>040 各種施設・設備の維持管理・保守点検</v>
      </c>
      <c r="D348" s="12" t="s">
        <v>463</v>
      </c>
    </row>
    <row r="349" spans="1:4" s="2" customFormat="1">
      <c r="A349" s="8">
        <v>700133</v>
      </c>
      <c r="B349" s="12" t="str">
        <v>アクアテクノ（株）</v>
      </c>
      <c r="C349" s="12" t="str">
        <v>002 農業・化学・工業薬品</v>
      </c>
      <c r="D349" s="12" t="s">
        <v>31</v>
      </c>
    </row>
    <row r="350" spans="1:4" s="2" customFormat="1">
      <c r="A350" s="8">
        <v>700133</v>
      </c>
      <c r="B350" s="12" t="str">
        <v>アクアテクノ（株）</v>
      </c>
      <c r="C350" s="12" t="str">
        <v>003 医療品、医薬品、毒物、劇物</v>
      </c>
      <c r="D350" s="12" t="s">
        <v>31</v>
      </c>
    </row>
    <row r="351" spans="1:4" s="2" customFormat="1">
      <c r="A351" s="8">
        <v>700133</v>
      </c>
      <c r="B351" s="12" t="str">
        <v>アクアテクノ（株）</v>
      </c>
      <c r="C351" s="12" t="str">
        <v>033 上下水道施設の維持管理</v>
      </c>
      <c r="D351" s="12" t="s">
        <v>31</v>
      </c>
    </row>
    <row r="352" spans="1:4" s="2" customFormat="1">
      <c r="A352" s="8">
        <v>700133</v>
      </c>
      <c r="B352" s="12" t="str">
        <v>アクアテクノ（株）</v>
      </c>
      <c r="C352" s="12" t="str">
        <v>036 電気・通信・視聴覚設備の保守点検</v>
      </c>
      <c r="D352" s="12" t="s">
        <v>31</v>
      </c>
    </row>
    <row r="353" spans="1:4" s="2" customFormat="1">
      <c r="A353" s="8">
        <v>700133</v>
      </c>
      <c r="B353" s="12" t="str">
        <v>アクアテクノ（株）</v>
      </c>
      <c r="C353" s="12" t="str">
        <v>041 各種施設・設備の清掃、消毒、防除、駆除</v>
      </c>
      <c r="D353" s="12" t="s">
        <v>31</v>
      </c>
    </row>
    <row r="354" spans="1:4" s="2" customFormat="1">
      <c r="A354" s="8">
        <v>700133</v>
      </c>
      <c r="B354" s="12" t="str">
        <v>アクアテクノ（株）</v>
      </c>
      <c r="C354" s="12" t="str">
        <v>047 その他役務の提供</v>
      </c>
      <c r="D354" s="12" t="s">
        <v>31</v>
      </c>
    </row>
    <row r="355" spans="1:4" s="2" customFormat="1">
      <c r="A355" s="8">
        <v>700134</v>
      </c>
      <c r="B355" s="12" t="str">
        <v>（株）アクアテック 関東営業所</v>
      </c>
      <c r="C355" s="12" t="str">
        <v>033 上下水道施設の維持管理</v>
      </c>
      <c r="D355" s="12" t="s">
        <v>716</v>
      </c>
    </row>
    <row r="356" spans="1:4" s="2" customFormat="1">
      <c r="A356" s="8">
        <v>700134</v>
      </c>
      <c r="B356" s="12" t="str">
        <v>（株）アクアテック 関東営業所</v>
      </c>
      <c r="C356" s="12" t="str">
        <v>034 上下水道設備の保守点検</v>
      </c>
      <c r="D356" s="12" t="s">
        <v>716</v>
      </c>
    </row>
    <row r="357" spans="1:4" s="2" customFormat="1">
      <c r="A357" s="8">
        <v>700134</v>
      </c>
      <c r="B357" s="12" t="str">
        <v>（株）アクアテック 関東営業所</v>
      </c>
      <c r="C357" s="12" t="str">
        <v>047 その他役務の提供</v>
      </c>
      <c r="D357" s="12" t="s">
        <v>716</v>
      </c>
    </row>
    <row r="358" spans="1:4" s="2" customFormat="1">
      <c r="A358" s="8">
        <v>700135</v>
      </c>
      <c r="B358" s="12" t="str">
        <v>（株）アクアプラントテック</v>
      </c>
      <c r="C358" s="12" t="str">
        <v>002 農業・化学・工業薬品</v>
      </c>
      <c r="D358" s="12" t="s">
        <v>717</v>
      </c>
    </row>
    <row r="359" spans="1:4" s="2" customFormat="1">
      <c r="A359" s="8">
        <v>700135</v>
      </c>
      <c r="B359" s="12" t="str">
        <v>（株）アクアプラントテック</v>
      </c>
      <c r="C359" s="12" t="str">
        <v>014 建設・農業・工作機器用品</v>
      </c>
      <c r="D359" s="12" t="s">
        <v>717</v>
      </c>
    </row>
    <row r="360" spans="1:4" s="2" customFormat="1">
      <c r="A360" s="8">
        <v>700135</v>
      </c>
      <c r="B360" s="12" t="str">
        <v>（株）アクアプラントテック</v>
      </c>
      <c r="C360" s="12" t="str">
        <v>034 上下水道設備の保守点検</v>
      </c>
      <c r="D360" s="12" t="s">
        <v>717</v>
      </c>
    </row>
    <row r="361" spans="1:4" s="2" customFormat="1">
      <c r="A361" s="8">
        <v>700135</v>
      </c>
      <c r="B361" s="12" t="str">
        <v>（株）アクアプラントテック</v>
      </c>
      <c r="C361" s="12" t="str">
        <v>040 各種施設・設備の維持管理・保守点検</v>
      </c>
      <c r="D361" s="12" t="s">
        <v>717</v>
      </c>
    </row>
    <row r="362" spans="1:4" s="2" customFormat="1">
      <c r="A362" s="8">
        <v>700135</v>
      </c>
      <c r="B362" s="12" t="str">
        <v>（株）アクアプラントテック</v>
      </c>
      <c r="C362" s="12" t="str">
        <v>043 量水器交換</v>
      </c>
      <c r="D362" s="12" t="s">
        <v>717</v>
      </c>
    </row>
    <row r="363" spans="1:4" s="2" customFormat="1">
      <c r="A363" s="8">
        <v>700137</v>
      </c>
      <c r="B363" s="12" t="str">
        <v>（株）アクティオ 水戸営業所</v>
      </c>
      <c r="C363" s="12" t="str">
        <v>048 賃貸借</v>
      </c>
      <c r="D363" s="12" t="s">
        <v>721</v>
      </c>
    </row>
    <row r="364" spans="1:4" s="2" customFormat="1">
      <c r="A364" s="8">
        <v>700138</v>
      </c>
      <c r="B364" s="12" t="str">
        <v>（株）アクト音響振動調査事務所 東京営業所</v>
      </c>
      <c r="C364" s="12" t="str">
        <v>022 集計、計算、調査、計画策定</v>
      </c>
      <c r="D364" s="12" t="s">
        <v>220</v>
      </c>
    </row>
    <row r="365" spans="1:4" s="2" customFormat="1">
      <c r="A365" s="8">
        <v>700138</v>
      </c>
      <c r="B365" s="12" t="str">
        <v>（株）アクト音響振動調査事務所 東京営業所</v>
      </c>
      <c r="C365" s="12" t="str">
        <v>023 試験、測定、観測</v>
      </c>
      <c r="D365" s="12" t="s">
        <v>220</v>
      </c>
    </row>
    <row r="366" spans="1:4" s="2" customFormat="1">
      <c r="A366" s="8">
        <v>700139</v>
      </c>
      <c r="B366" s="12" t="str">
        <v>アクモス（株） 茨城本部</v>
      </c>
      <c r="C366" s="12" t="str">
        <v>015 情報機器用品、ソフトウェア</v>
      </c>
      <c r="D366" s="12" t="s">
        <v>453</v>
      </c>
    </row>
    <row r="367" spans="1:4" s="2" customFormat="1">
      <c r="A367" s="8">
        <v>700139</v>
      </c>
      <c r="B367" s="12" t="str">
        <v>アクモス（株） 茨城本部</v>
      </c>
      <c r="C367" s="12" t="str">
        <v>022 集計、計算、調査、計画策定</v>
      </c>
      <c r="D367" s="12" t="s">
        <v>453</v>
      </c>
    </row>
    <row r="368" spans="1:4" s="2" customFormat="1">
      <c r="A368" s="8">
        <v>700139</v>
      </c>
      <c r="B368" s="12" t="str">
        <v>アクモス（株） 茨城本部</v>
      </c>
      <c r="C368" s="12" t="str">
        <v>035 情報処理、情報提供サービス、情報機器等の保守点検</v>
      </c>
      <c r="D368" s="12" t="s">
        <v>453</v>
      </c>
    </row>
    <row r="369" spans="1:4" s="2" customFormat="1">
      <c r="A369" s="8">
        <v>700139</v>
      </c>
      <c r="B369" s="12" t="str">
        <v>アクモス（株） 茨城本部</v>
      </c>
      <c r="C369" s="12" t="str">
        <v>048 賃貸借</v>
      </c>
      <c r="D369" s="12" t="s">
        <v>453</v>
      </c>
    </row>
    <row r="370" spans="1:4" s="2" customFormat="1">
      <c r="A370" s="8">
        <v>700139</v>
      </c>
      <c r="B370" s="12" t="str">
        <v>アクモス（株） 茨城本部</v>
      </c>
      <c r="C370" s="12" t="str">
        <v>050 研修講師・指導員・技術者の派遣</v>
      </c>
      <c r="D370" s="12" t="s">
        <v>453</v>
      </c>
    </row>
    <row r="371" spans="1:4" s="2" customFormat="1">
      <c r="A371" s="8">
        <v>700140</v>
      </c>
      <c r="B371" s="12" t="str">
        <v>アクリーグ（株） 茨城営業所</v>
      </c>
      <c r="C371" s="12" t="str">
        <v>004 印刷製本</v>
      </c>
      <c r="D371" s="12" t="s">
        <v>723</v>
      </c>
    </row>
    <row r="372" spans="1:4" s="2" customFormat="1">
      <c r="A372" s="8">
        <v>700140</v>
      </c>
      <c r="B372" s="12" t="str">
        <v>アクリーグ（株） 茨城営業所</v>
      </c>
      <c r="C372" s="12" t="str">
        <v>022 集計、計算、調査、計画策定</v>
      </c>
      <c r="D372" s="12" t="s">
        <v>723</v>
      </c>
    </row>
    <row r="373" spans="1:4" s="2" customFormat="1">
      <c r="A373" s="8">
        <v>700140</v>
      </c>
      <c r="B373" s="12" t="str">
        <v>アクリーグ（株） 茨城営業所</v>
      </c>
      <c r="C373" s="12" t="str">
        <v>024 写真・製図・複写・地図の撮影作成</v>
      </c>
      <c r="D373" s="12" t="s">
        <v>723</v>
      </c>
    </row>
    <row r="374" spans="1:4" s="2" customFormat="1">
      <c r="A374" s="8">
        <v>700140</v>
      </c>
      <c r="B374" s="12" t="str">
        <v>アクリーグ（株） 茨城営業所</v>
      </c>
      <c r="C374" s="12" t="str">
        <v>035 情報処理、情報提供サービス、情報機器等の保守点検</v>
      </c>
      <c r="D374" s="12" t="s">
        <v>723</v>
      </c>
    </row>
    <row r="375" spans="1:4" s="2" customFormat="1">
      <c r="A375" s="8">
        <v>700141</v>
      </c>
      <c r="B375" s="12" t="str">
        <v>（株） あけぼの印刷社</v>
      </c>
      <c r="C375" s="12" t="str">
        <v>004 印刷製本</v>
      </c>
      <c r="D375" s="12" t="s">
        <v>571</v>
      </c>
    </row>
    <row r="376" spans="1:4" s="2" customFormat="1">
      <c r="A376" s="8">
        <v>700141</v>
      </c>
      <c r="B376" s="12" t="str">
        <v>（株） あけぼの印刷社</v>
      </c>
      <c r="C376" s="12" t="str">
        <v>022 集計、計算、調査、計画策定</v>
      </c>
      <c r="D376" s="12" t="s">
        <v>571</v>
      </c>
    </row>
    <row r="377" spans="1:4" s="2" customFormat="1">
      <c r="A377" s="8">
        <v>700141</v>
      </c>
      <c r="B377" s="12" t="str">
        <v>（株） あけぼの印刷社</v>
      </c>
      <c r="C377" s="12" t="str">
        <v>024 写真・製図・複写・地図の撮影作成</v>
      </c>
      <c r="D377" s="12" t="s">
        <v>571</v>
      </c>
    </row>
    <row r="378" spans="1:4" s="2" customFormat="1">
      <c r="A378" s="8">
        <v>700141</v>
      </c>
      <c r="B378" s="12" t="str">
        <v>（株） あけぼの印刷社</v>
      </c>
      <c r="C378" s="12" t="str">
        <v>025 映画・ビデオ・広告・看板の企画制作</v>
      </c>
      <c r="D378" s="12" t="s">
        <v>571</v>
      </c>
    </row>
    <row r="379" spans="1:4" s="2" customFormat="1">
      <c r="A379" s="8">
        <v>700141</v>
      </c>
      <c r="B379" s="12" t="str">
        <v>（株） あけぼの印刷社</v>
      </c>
      <c r="C379" s="12" t="str">
        <v>026 催事の企画運営、旅行企画</v>
      </c>
      <c r="D379" s="12" t="s">
        <v>571</v>
      </c>
    </row>
    <row r="380" spans="1:4" s="2" customFormat="1">
      <c r="A380" s="8">
        <v>700141</v>
      </c>
      <c r="B380" s="12" t="str">
        <v>（株） あけぼの印刷社</v>
      </c>
      <c r="C380" s="12" t="str">
        <v>029 運送、運輸（廃棄物収集運搬を除く）</v>
      </c>
      <c r="D380" s="12" t="s">
        <v>571</v>
      </c>
    </row>
    <row r="381" spans="1:4" s="2" customFormat="1">
      <c r="A381" s="8">
        <v>700141</v>
      </c>
      <c r="B381" s="12" t="str">
        <v>（株） あけぼの印刷社</v>
      </c>
      <c r="C381" s="12" t="str">
        <v>035 情報処理、情報提供サービス、情報機器等の保守点検</v>
      </c>
      <c r="D381" s="12" t="s">
        <v>571</v>
      </c>
    </row>
    <row r="382" spans="1:4" s="2" customFormat="1">
      <c r="A382" s="8">
        <v>700141</v>
      </c>
      <c r="B382" s="12" t="str">
        <v>（株） あけぼの印刷社</v>
      </c>
      <c r="C382" s="12" t="str">
        <v>046 翻訳、速記反訳、会議録作成</v>
      </c>
      <c r="D382" s="12" t="s">
        <v>571</v>
      </c>
    </row>
    <row r="383" spans="1:4" s="2" customFormat="1">
      <c r="A383" s="8">
        <v>700141</v>
      </c>
      <c r="B383" s="12" t="str">
        <v>（株） あけぼの印刷社</v>
      </c>
      <c r="C383" s="12" t="str">
        <v>047 その他役務の提供</v>
      </c>
      <c r="D383" s="12" t="s">
        <v>571</v>
      </c>
    </row>
    <row r="384" spans="1:4" s="2" customFormat="1">
      <c r="A384" s="8">
        <v>700141</v>
      </c>
      <c r="B384" s="12" t="str">
        <v>（株） あけぼの印刷社</v>
      </c>
      <c r="C384" s="12" t="str">
        <v>048 賃貸借</v>
      </c>
      <c r="D384" s="12" t="s">
        <v>571</v>
      </c>
    </row>
    <row r="385" spans="1:4" s="2" customFormat="1">
      <c r="A385" s="8">
        <v>700142</v>
      </c>
      <c r="B385" s="12" t="str">
        <v>（株） アコオ</v>
      </c>
      <c r="C385" s="12" t="str">
        <v>001 建設・建築資材</v>
      </c>
      <c r="D385" s="12" t="s">
        <v>724</v>
      </c>
    </row>
    <row r="386" spans="1:4" s="2" customFormat="1">
      <c r="A386" s="8">
        <v>700142</v>
      </c>
      <c r="B386" s="12" t="str">
        <v>（株） アコオ</v>
      </c>
      <c r="C386" s="12" t="str">
        <v>021 その他の販売</v>
      </c>
      <c r="D386" s="12" t="s">
        <v>724</v>
      </c>
    </row>
    <row r="387" spans="1:4" s="2" customFormat="1">
      <c r="A387" s="8">
        <v>700143</v>
      </c>
      <c r="B387" s="12" t="str">
        <v>（株）アサヒ</v>
      </c>
      <c r="C387" s="12" t="str">
        <v>002 農業・化学・工業薬品</v>
      </c>
      <c r="D387" s="12" t="s">
        <v>725</v>
      </c>
    </row>
    <row r="388" spans="1:4" s="2" customFormat="1">
      <c r="A388" s="8">
        <v>700143</v>
      </c>
      <c r="B388" s="12" t="str">
        <v>（株）アサヒ</v>
      </c>
      <c r="C388" s="12" t="str">
        <v>020 消防機器用品（消防車両を含む）</v>
      </c>
      <c r="D388" s="12" t="s">
        <v>725</v>
      </c>
    </row>
    <row r="389" spans="1:4" s="2" customFormat="1">
      <c r="A389" s="8">
        <v>700143</v>
      </c>
      <c r="B389" s="12" t="str">
        <v>（株）アサヒ</v>
      </c>
      <c r="C389" s="12" t="str">
        <v>038 空調・消防・ボイラー設備の保守点検</v>
      </c>
      <c r="D389" s="12" t="s">
        <v>725</v>
      </c>
    </row>
    <row r="390" spans="1:4" s="2" customFormat="1">
      <c r="A390" s="8">
        <v>700144</v>
      </c>
      <c r="B390" s="12" t="str">
        <v>朝日印刷（株）</v>
      </c>
      <c r="C390" s="12" t="str">
        <v>004 印刷製本</v>
      </c>
      <c r="D390" s="12" t="s">
        <v>573</v>
      </c>
    </row>
    <row r="391" spans="1:4" s="2" customFormat="1">
      <c r="A391" s="8">
        <v>700144</v>
      </c>
      <c r="B391" s="12" t="str">
        <v>朝日印刷（株）</v>
      </c>
      <c r="C391" s="12" t="str">
        <v>010 紙・袋製品</v>
      </c>
      <c r="D391" s="12" t="s">
        <v>573</v>
      </c>
    </row>
    <row r="392" spans="1:4" s="2" customFormat="1">
      <c r="A392" s="8">
        <v>700144</v>
      </c>
      <c r="B392" s="12" t="str">
        <v>朝日印刷（株）</v>
      </c>
      <c r="C392" s="12" t="str">
        <v>025 映画・ビデオ・広告・看板の企画制作</v>
      </c>
      <c r="D392" s="12" t="s">
        <v>573</v>
      </c>
    </row>
    <row r="393" spans="1:4" s="2" customFormat="1">
      <c r="A393" s="8">
        <v>700144</v>
      </c>
      <c r="B393" s="12" t="str">
        <v>朝日印刷（株）</v>
      </c>
      <c r="C393" s="12" t="str">
        <v>047 その他役務の提供</v>
      </c>
      <c r="D393" s="12" t="s">
        <v>573</v>
      </c>
    </row>
    <row r="394" spans="1:4" s="2" customFormat="1">
      <c r="A394" s="8">
        <v>700145</v>
      </c>
      <c r="B394" s="12" t="str">
        <v>朝日航洋（株） 水戸支店</v>
      </c>
      <c r="C394" s="12" t="str">
        <v>004 印刷製本</v>
      </c>
      <c r="D394" s="12" t="s">
        <v>727</v>
      </c>
    </row>
    <row r="395" spans="1:4" s="2" customFormat="1">
      <c r="A395" s="8">
        <v>700145</v>
      </c>
      <c r="B395" s="12" t="str">
        <v>朝日航洋（株） 水戸支店</v>
      </c>
      <c r="C395" s="12" t="str">
        <v>022 集計、計算、調査、計画策定</v>
      </c>
      <c r="D395" s="12" t="s">
        <v>727</v>
      </c>
    </row>
    <row r="396" spans="1:4" s="2" customFormat="1">
      <c r="A396" s="8">
        <v>700145</v>
      </c>
      <c r="B396" s="12" t="str">
        <v>朝日航洋（株） 水戸支店</v>
      </c>
      <c r="C396" s="12" t="str">
        <v>024 写真・製図・複写・地図の撮影作成</v>
      </c>
      <c r="D396" s="12" t="s">
        <v>727</v>
      </c>
    </row>
    <row r="397" spans="1:4" s="2" customFormat="1">
      <c r="A397" s="8">
        <v>700145</v>
      </c>
      <c r="B397" s="12" t="str">
        <v>朝日航洋（株） 水戸支店</v>
      </c>
      <c r="C397" s="12" t="str">
        <v>035 情報処理、情報提供サービス、情報機器等の保守点検</v>
      </c>
      <c r="D397" s="12" t="s">
        <v>727</v>
      </c>
    </row>
    <row r="398" spans="1:4" s="2" customFormat="1">
      <c r="A398" s="8">
        <v>700147</v>
      </c>
      <c r="B398" s="12" t="str">
        <v>ジャパンウェイスト（株）</v>
      </c>
      <c r="C398" s="12" t="str">
        <v>030 廃棄物収集運搬処理</v>
      </c>
      <c r="D398" s="12" t="s">
        <v>729</v>
      </c>
    </row>
    <row r="399" spans="1:4" s="2" customFormat="1">
      <c r="A399" s="8">
        <v>700148</v>
      </c>
      <c r="B399" s="12" t="str">
        <v>アジア航測（株） 水戸営業所</v>
      </c>
      <c r="C399" s="12" t="str">
        <v>004 印刷製本</v>
      </c>
      <c r="D399" s="12" t="s">
        <v>730</v>
      </c>
    </row>
    <row r="400" spans="1:4" s="2" customFormat="1">
      <c r="A400" s="8">
        <v>700148</v>
      </c>
      <c r="B400" s="12" t="str">
        <v>アジア航測（株） 水戸営業所</v>
      </c>
      <c r="C400" s="12" t="str">
        <v>005 事務機器用品</v>
      </c>
      <c r="D400" s="12" t="s">
        <v>730</v>
      </c>
    </row>
    <row r="401" spans="1:4" s="2" customFormat="1">
      <c r="A401" s="8">
        <v>700148</v>
      </c>
      <c r="B401" s="12" t="str">
        <v>アジア航測（株） 水戸営業所</v>
      </c>
      <c r="C401" s="12" t="str">
        <v>015 情報機器用品、ソフトウェア</v>
      </c>
      <c r="D401" s="12" t="s">
        <v>730</v>
      </c>
    </row>
    <row r="402" spans="1:4" s="2" customFormat="1">
      <c r="A402" s="8">
        <v>700148</v>
      </c>
      <c r="B402" s="12" t="str">
        <v>アジア航測（株） 水戸営業所</v>
      </c>
      <c r="C402" s="12" t="str">
        <v>022 集計、計算、調査、計画策定</v>
      </c>
      <c r="D402" s="12" t="s">
        <v>730</v>
      </c>
    </row>
    <row r="403" spans="1:4" s="2" customFormat="1">
      <c r="A403" s="8">
        <v>700148</v>
      </c>
      <c r="B403" s="12" t="str">
        <v>アジア航測（株） 水戸営業所</v>
      </c>
      <c r="C403" s="12" t="str">
        <v>023 試験、測定、観測</v>
      </c>
      <c r="D403" s="12" t="s">
        <v>730</v>
      </c>
    </row>
    <row r="404" spans="1:4" s="2" customFormat="1">
      <c r="A404" s="8">
        <v>700148</v>
      </c>
      <c r="B404" s="12" t="str">
        <v>アジア航測（株） 水戸営業所</v>
      </c>
      <c r="C404" s="12" t="str">
        <v>024 写真・製図・複写・地図の撮影作成</v>
      </c>
      <c r="D404" s="12" t="s">
        <v>730</v>
      </c>
    </row>
    <row r="405" spans="1:4" s="2" customFormat="1">
      <c r="A405" s="8">
        <v>700148</v>
      </c>
      <c r="B405" s="12" t="str">
        <v>アジア航測（株） 水戸営業所</v>
      </c>
      <c r="C405" s="12" t="str">
        <v>035 情報処理、情報提供サービス、情報機器等の保守点検</v>
      </c>
      <c r="D405" s="12" t="s">
        <v>730</v>
      </c>
    </row>
    <row r="406" spans="1:4" s="2" customFormat="1">
      <c r="A406" s="8">
        <v>700148</v>
      </c>
      <c r="B406" s="12" t="str">
        <v>アジア航測（株） 水戸営業所</v>
      </c>
      <c r="C406" s="12" t="str">
        <v>042 埋蔵文化財発掘、文化財保存処理</v>
      </c>
      <c r="D406" s="12" t="s">
        <v>730</v>
      </c>
    </row>
    <row r="407" spans="1:4" s="2" customFormat="1">
      <c r="A407" s="8">
        <v>700148</v>
      </c>
      <c r="B407" s="12" t="str">
        <v>アジア航測（株） 水戸営業所</v>
      </c>
      <c r="C407" s="12" t="str">
        <v>048 賃貸借</v>
      </c>
      <c r="D407" s="12" t="s">
        <v>730</v>
      </c>
    </row>
    <row r="408" spans="1:4" s="2" customFormat="1">
      <c r="A408" s="8">
        <v>700150</v>
      </c>
      <c r="B408" s="12" t="str">
        <v>（有）アース</v>
      </c>
      <c r="C408" s="12" t="str">
        <v>047 その他役務の提供</v>
      </c>
      <c r="D408" s="12" t="s">
        <v>36</v>
      </c>
    </row>
    <row r="409" spans="1:4" s="2" customFormat="1">
      <c r="A409" s="8">
        <v>700151</v>
      </c>
      <c r="B409" s="12" t="str">
        <v>アズビル（株） ビルシステムカンパニー茨城支店</v>
      </c>
      <c r="C409" s="12" t="str">
        <v>016 電気・通信・視聴覚機器用品</v>
      </c>
      <c r="D409" s="12" t="s">
        <v>732</v>
      </c>
    </row>
    <row r="410" spans="1:4" s="2" customFormat="1">
      <c r="A410" s="8">
        <v>700151</v>
      </c>
      <c r="B410" s="12" t="str">
        <v>アズビル（株） ビルシステムカンパニー茨城支店</v>
      </c>
      <c r="C410" s="12" t="str">
        <v>017 厨房・空調機器用品</v>
      </c>
      <c r="D410" s="12" t="s">
        <v>732</v>
      </c>
    </row>
    <row r="411" spans="1:4" s="2" customFormat="1">
      <c r="A411" s="8">
        <v>700151</v>
      </c>
      <c r="B411" s="12" t="str">
        <v>アズビル（株） ビルシステムカンパニー茨城支店</v>
      </c>
      <c r="C411" s="12" t="str">
        <v>036 電気・通信・視聴覚設備の保守点検</v>
      </c>
      <c r="D411" s="12" t="s">
        <v>732</v>
      </c>
    </row>
    <row r="412" spans="1:4" s="2" customFormat="1">
      <c r="A412" s="8">
        <v>700151</v>
      </c>
      <c r="B412" s="12" t="str">
        <v>アズビル（株） ビルシステムカンパニー茨城支店</v>
      </c>
      <c r="C412" s="12" t="str">
        <v>038 空調・消防・ボイラー設備の保守点検</v>
      </c>
      <c r="D412" s="12" t="s">
        <v>732</v>
      </c>
    </row>
    <row r="413" spans="1:4" s="2" customFormat="1">
      <c r="A413" s="8">
        <v>700152</v>
      </c>
      <c r="B413" s="12" t="str">
        <v>アズビル金門（株） さいたま支店</v>
      </c>
      <c r="C413" s="12" t="str">
        <v>013 試験・測定・観測機器用品</v>
      </c>
      <c r="D413" s="12" t="s">
        <v>280</v>
      </c>
    </row>
    <row r="414" spans="1:4" s="2" customFormat="1">
      <c r="A414" s="8">
        <v>700152</v>
      </c>
      <c r="B414" s="12" t="str">
        <v>アズビル金門（株） さいたま支店</v>
      </c>
      <c r="C414" s="12" t="str">
        <v>043 量水器交換</v>
      </c>
      <c r="D414" s="12" t="s">
        <v>280</v>
      </c>
    </row>
    <row r="415" spans="1:4" s="2" customFormat="1">
      <c r="A415" s="8">
        <v>700152</v>
      </c>
      <c r="B415" s="12" t="str">
        <v>アズビル金門（株） さいたま支店</v>
      </c>
      <c r="C415" s="12" t="str">
        <v>051 物品等の買受</v>
      </c>
      <c r="D415" s="12" t="s">
        <v>280</v>
      </c>
    </row>
    <row r="416" spans="1:4" s="2" customFormat="1">
      <c r="A416" s="8">
        <v>700153</v>
      </c>
      <c r="B416" s="12" t="str">
        <v>アテンサプライ（株） 東京営業所</v>
      </c>
      <c r="C416" s="12" t="str">
        <v>004 印刷製本</v>
      </c>
      <c r="D416" s="12" t="s">
        <v>543</v>
      </c>
    </row>
    <row r="417" spans="1:4" s="2" customFormat="1">
      <c r="A417" s="8">
        <v>700153</v>
      </c>
      <c r="B417" s="12" t="str">
        <v>アテンサプライ（株） 東京営業所</v>
      </c>
      <c r="C417" s="12" t="str">
        <v>035 情報処理、情報提供サービス、情報機器等の保守点検</v>
      </c>
      <c r="D417" s="12" t="s">
        <v>543</v>
      </c>
    </row>
    <row r="418" spans="1:4" s="2" customFormat="1">
      <c r="A418" s="8">
        <v>700153</v>
      </c>
      <c r="B418" s="12" t="str">
        <v>アテンサプライ（株） 東京営業所</v>
      </c>
      <c r="C418" s="12" t="str">
        <v>047 その他役務の提供</v>
      </c>
      <c r="D418" s="12" t="s">
        <v>543</v>
      </c>
    </row>
    <row r="419" spans="1:4" s="2" customFormat="1">
      <c r="A419" s="8">
        <v>700154</v>
      </c>
      <c r="B419" s="12" t="str">
        <v>（株）アート 東京支店</v>
      </c>
      <c r="C419" s="12" t="str">
        <v>042 埋蔵文化財発掘、文化財保存処理</v>
      </c>
      <c r="D419" s="12" t="s">
        <v>449</v>
      </c>
    </row>
    <row r="420" spans="1:4" s="2" customFormat="1">
      <c r="A420" s="8">
        <v>700154</v>
      </c>
      <c r="B420" s="12" t="str">
        <v>（株）アート 東京支店</v>
      </c>
      <c r="C420" s="12" t="str">
        <v>049 労働者派遣</v>
      </c>
      <c r="D420" s="12" t="s">
        <v>449</v>
      </c>
    </row>
    <row r="421" spans="1:4" s="2" customFormat="1">
      <c r="A421" s="8">
        <v>700156</v>
      </c>
      <c r="B421" s="12" t="str">
        <v>（株） アビック</v>
      </c>
      <c r="C421" s="12" t="str">
        <v>020 消防機器用品（消防車両を含む）</v>
      </c>
      <c r="D421" s="12" t="s">
        <v>331</v>
      </c>
    </row>
    <row r="422" spans="1:4" s="2" customFormat="1">
      <c r="A422" s="8">
        <v>700156</v>
      </c>
      <c r="B422" s="12" t="str">
        <v>（株） アビック</v>
      </c>
      <c r="C422" s="12" t="str">
        <v>027 警備</v>
      </c>
      <c r="D422" s="12" t="s">
        <v>331</v>
      </c>
    </row>
    <row r="423" spans="1:4" s="2" customFormat="1">
      <c r="A423" s="8">
        <v>700156</v>
      </c>
      <c r="B423" s="12" t="str">
        <v>（株） アビック</v>
      </c>
      <c r="C423" s="12" t="str">
        <v>031 植栽・公園管理</v>
      </c>
      <c r="D423" s="12" t="s">
        <v>331</v>
      </c>
    </row>
    <row r="424" spans="1:4" s="2" customFormat="1">
      <c r="A424" s="8">
        <v>700156</v>
      </c>
      <c r="B424" s="12" t="str">
        <v>（株） アビック</v>
      </c>
      <c r="C424" s="12" t="str">
        <v>032 体育施設管理監視</v>
      </c>
      <c r="D424" s="12" t="s">
        <v>331</v>
      </c>
    </row>
    <row r="425" spans="1:4" s="2" customFormat="1">
      <c r="A425" s="8">
        <v>700156</v>
      </c>
      <c r="B425" s="12" t="str">
        <v>（株） アビック</v>
      </c>
      <c r="C425" s="12" t="str">
        <v>033 上下水道施設の維持管理</v>
      </c>
      <c r="D425" s="12" t="s">
        <v>331</v>
      </c>
    </row>
    <row r="426" spans="1:4" s="2" customFormat="1">
      <c r="A426" s="8">
        <v>700156</v>
      </c>
      <c r="B426" s="12" t="str">
        <v>（株） アビック</v>
      </c>
      <c r="C426" s="12" t="str">
        <v>034 上下水道設備の保守点検</v>
      </c>
      <c r="D426" s="12" t="s">
        <v>331</v>
      </c>
    </row>
    <row r="427" spans="1:4" s="2" customFormat="1">
      <c r="A427" s="8">
        <v>700156</v>
      </c>
      <c r="B427" s="12" t="str">
        <v>（株） アビック</v>
      </c>
      <c r="C427" s="12" t="str">
        <v>036 電気・通信・視聴覚設備の保守点検</v>
      </c>
      <c r="D427" s="12" t="s">
        <v>331</v>
      </c>
    </row>
    <row r="428" spans="1:4" s="2" customFormat="1">
      <c r="A428" s="8">
        <v>700156</v>
      </c>
      <c r="B428" s="12" t="str">
        <v>（株） アビック</v>
      </c>
      <c r="C428" s="12" t="str">
        <v>037 電気工作物の保安管理</v>
      </c>
      <c r="D428" s="12" t="s">
        <v>331</v>
      </c>
    </row>
    <row r="429" spans="1:4" s="2" customFormat="1">
      <c r="A429" s="8">
        <v>700156</v>
      </c>
      <c r="B429" s="12" t="str">
        <v>（株） アビック</v>
      </c>
      <c r="C429" s="12" t="str">
        <v>038 空調・消防・ボイラー設備の保守点検</v>
      </c>
      <c r="D429" s="12" t="s">
        <v>331</v>
      </c>
    </row>
    <row r="430" spans="1:4" s="2" customFormat="1">
      <c r="A430" s="8">
        <v>700156</v>
      </c>
      <c r="B430" s="12" t="str">
        <v>（株） アビック</v>
      </c>
      <c r="C430" s="12" t="str">
        <v>039 昇降機・自動ドア・シャッター等の保守点検</v>
      </c>
      <c r="D430" s="12" t="s">
        <v>331</v>
      </c>
    </row>
    <row r="431" spans="1:4" s="2" customFormat="1">
      <c r="A431" s="8">
        <v>700156</v>
      </c>
      <c r="B431" s="12" t="str">
        <v>（株） アビック</v>
      </c>
      <c r="C431" s="12" t="str">
        <v>040 各種施設・設備の維持管理・保守点検</v>
      </c>
      <c r="D431" s="12" t="s">
        <v>331</v>
      </c>
    </row>
    <row r="432" spans="1:4" s="2" customFormat="1">
      <c r="A432" s="8">
        <v>700156</v>
      </c>
      <c r="B432" s="12" t="str">
        <v>（株） アビック</v>
      </c>
      <c r="C432" s="12" t="str">
        <v>041 各種施設・設備の清掃、消毒、防除、駆除</v>
      </c>
      <c r="D432" s="12" t="s">
        <v>331</v>
      </c>
    </row>
    <row r="433" spans="1:4" s="2" customFormat="1">
      <c r="A433" s="8">
        <v>700156</v>
      </c>
      <c r="B433" s="12" t="str">
        <v>（株） アビック</v>
      </c>
      <c r="C433" s="12" t="str">
        <v>044 調理・給食業務</v>
      </c>
      <c r="D433" s="12" t="s">
        <v>331</v>
      </c>
    </row>
    <row r="434" spans="1:4" s="2" customFormat="1">
      <c r="A434" s="8">
        <v>700156</v>
      </c>
      <c r="B434" s="12" t="str">
        <v>（株） アビック</v>
      </c>
      <c r="C434" s="12" t="str">
        <v>047 その他役務の提供</v>
      </c>
      <c r="D434" s="12" t="s">
        <v>331</v>
      </c>
    </row>
    <row r="435" spans="1:4" s="2" customFormat="1">
      <c r="A435" s="8">
        <v>700156</v>
      </c>
      <c r="B435" s="12" t="str">
        <v>（株） アビック</v>
      </c>
      <c r="C435" s="12" t="str">
        <v>049 労働者派遣</v>
      </c>
      <c r="D435" s="12" t="s">
        <v>331</v>
      </c>
    </row>
    <row r="436" spans="1:4" s="2" customFormat="1">
      <c r="A436" s="8">
        <v>700157</v>
      </c>
      <c r="B436" s="12" t="str">
        <v>アマノ（株） 水戸支店</v>
      </c>
      <c r="C436" s="12" t="str">
        <v>004 印刷製本</v>
      </c>
      <c r="D436" s="12" t="s">
        <v>734</v>
      </c>
    </row>
    <row r="437" spans="1:4" s="2" customFormat="1">
      <c r="A437" s="8">
        <v>700157</v>
      </c>
      <c r="B437" s="12" t="str">
        <v>アマノ（株） 水戸支店</v>
      </c>
      <c r="C437" s="12" t="str">
        <v>005 事務機器用品</v>
      </c>
      <c r="D437" s="12" t="s">
        <v>734</v>
      </c>
    </row>
    <row r="438" spans="1:4" s="2" customFormat="1">
      <c r="A438" s="8">
        <v>700157</v>
      </c>
      <c r="B438" s="12" t="str">
        <v>アマノ（株） 水戸支店</v>
      </c>
      <c r="C438" s="12" t="str">
        <v>015 情報機器用品、ソフトウェア</v>
      </c>
      <c r="D438" s="12" t="s">
        <v>734</v>
      </c>
    </row>
    <row r="439" spans="1:4" s="2" customFormat="1">
      <c r="A439" s="8">
        <v>700157</v>
      </c>
      <c r="B439" s="12" t="str">
        <v>アマノ（株） 水戸支店</v>
      </c>
      <c r="C439" s="12" t="str">
        <v>016 電気・通信・視聴覚機器用品</v>
      </c>
      <c r="D439" s="12" t="s">
        <v>734</v>
      </c>
    </row>
    <row r="440" spans="1:4" s="2" customFormat="1">
      <c r="A440" s="8">
        <v>700157</v>
      </c>
      <c r="B440" s="12" t="str">
        <v>アマノ（株） 水戸支店</v>
      </c>
      <c r="C440" s="12" t="str">
        <v>021 その他の販売</v>
      </c>
      <c r="D440" s="12" t="s">
        <v>734</v>
      </c>
    </row>
    <row r="441" spans="1:4" s="2" customFormat="1">
      <c r="A441" s="8">
        <v>700157</v>
      </c>
      <c r="B441" s="12" t="str">
        <v>アマノ（株） 水戸支店</v>
      </c>
      <c r="C441" s="12" t="str">
        <v>035 情報処理、情報提供サービス、情報機器等の保守点検</v>
      </c>
      <c r="D441" s="12" t="s">
        <v>734</v>
      </c>
    </row>
    <row r="442" spans="1:4" s="2" customFormat="1">
      <c r="A442" s="8">
        <v>700157</v>
      </c>
      <c r="B442" s="12" t="str">
        <v>アマノ（株） 水戸支店</v>
      </c>
      <c r="C442" s="12" t="str">
        <v>036 電気・通信・視聴覚設備の保守点検</v>
      </c>
      <c r="D442" s="12" t="s">
        <v>734</v>
      </c>
    </row>
    <row r="443" spans="1:4" s="2" customFormat="1">
      <c r="A443" s="8">
        <v>700157</v>
      </c>
      <c r="B443" s="12" t="str">
        <v>アマノ（株） 水戸支店</v>
      </c>
      <c r="C443" s="12" t="str">
        <v>040 各種施設・設備の維持管理・保守点検</v>
      </c>
      <c r="D443" s="12" t="s">
        <v>734</v>
      </c>
    </row>
    <row r="444" spans="1:4" s="2" customFormat="1">
      <c r="A444" s="8">
        <v>700157</v>
      </c>
      <c r="B444" s="12" t="str">
        <v>アマノ（株） 水戸支店</v>
      </c>
      <c r="C444" s="12" t="str">
        <v>047 その他役務の提供</v>
      </c>
      <c r="D444" s="12" t="s">
        <v>734</v>
      </c>
    </row>
    <row r="445" spans="1:4" s="2" customFormat="1">
      <c r="A445" s="8">
        <v>700158</v>
      </c>
      <c r="B445" s="12" t="str">
        <v>（株）アメニティ・ジャパン</v>
      </c>
      <c r="C445" s="12" t="str">
        <v>027 警備</v>
      </c>
      <c r="D445" s="12" t="s">
        <v>303</v>
      </c>
    </row>
    <row r="446" spans="1:4" s="2" customFormat="1">
      <c r="A446" s="8">
        <v>700158</v>
      </c>
      <c r="B446" s="12" t="str">
        <v>（株）アメニティ・ジャパン</v>
      </c>
      <c r="C446" s="12" t="str">
        <v>030 廃棄物収集運搬処理</v>
      </c>
      <c r="D446" s="12" t="s">
        <v>303</v>
      </c>
    </row>
    <row r="447" spans="1:4" s="2" customFormat="1">
      <c r="A447" s="8">
        <v>700158</v>
      </c>
      <c r="B447" s="12" t="str">
        <v>（株）アメニティ・ジャパン</v>
      </c>
      <c r="C447" s="12" t="str">
        <v>031 植栽・公園管理</v>
      </c>
      <c r="D447" s="12" t="s">
        <v>303</v>
      </c>
    </row>
    <row r="448" spans="1:4" s="2" customFormat="1">
      <c r="A448" s="8">
        <v>700158</v>
      </c>
      <c r="B448" s="12" t="str">
        <v>（株）アメニティ・ジャパン</v>
      </c>
      <c r="C448" s="12" t="str">
        <v>032 体育施設管理監視</v>
      </c>
      <c r="D448" s="12" t="s">
        <v>303</v>
      </c>
    </row>
    <row r="449" spans="1:4" s="2" customFormat="1">
      <c r="A449" s="8">
        <v>700158</v>
      </c>
      <c r="B449" s="12" t="str">
        <v>（株）アメニティ・ジャパン</v>
      </c>
      <c r="C449" s="12" t="str">
        <v>033 上下水道施設の維持管理</v>
      </c>
      <c r="D449" s="12" t="s">
        <v>303</v>
      </c>
    </row>
    <row r="450" spans="1:4" s="2" customFormat="1">
      <c r="A450" s="8">
        <v>700158</v>
      </c>
      <c r="B450" s="12" t="str">
        <v>（株）アメニティ・ジャパン</v>
      </c>
      <c r="C450" s="12" t="str">
        <v>034 上下水道設備の保守点検</v>
      </c>
      <c r="D450" s="12" t="s">
        <v>303</v>
      </c>
    </row>
    <row r="451" spans="1:4" s="2" customFormat="1">
      <c r="A451" s="8">
        <v>700158</v>
      </c>
      <c r="B451" s="12" t="str">
        <v>（株）アメニティ・ジャパン</v>
      </c>
      <c r="C451" s="12" t="str">
        <v>035 情報処理、情報提供サービス、情報機器等の保守点検</v>
      </c>
      <c r="D451" s="12" t="s">
        <v>303</v>
      </c>
    </row>
    <row r="452" spans="1:4" s="2" customFormat="1">
      <c r="A452" s="8">
        <v>700158</v>
      </c>
      <c r="B452" s="12" t="str">
        <v>（株）アメニティ・ジャパン</v>
      </c>
      <c r="C452" s="12" t="str">
        <v>036 電気・通信・視聴覚設備の保守点検</v>
      </c>
      <c r="D452" s="12" t="s">
        <v>303</v>
      </c>
    </row>
    <row r="453" spans="1:4" s="2" customFormat="1">
      <c r="A453" s="8">
        <v>700158</v>
      </c>
      <c r="B453" s="12" t="str">
        <v>（株）アメニティ・ジャパン</v>
      </c>
      <c r="C453" s="12" t="str">
        <v>037 電気工作物の保安管理</v>
      </c>
      <c r="D453" s="12" t="s">
        <v>303</v>
      </c>
    </row>
    <row r="454" spans="1:4" s="2" customFormat="1">
      <c r="A454" s="8">
        <v>700158</v>
      </c>
      <c r="B454" s="12" t="str">
        <v>（株）アメニティ・ジャパン</v>
      </c>
      <c r="C454" s="12" t="str">
        <v>038 空調・消防・ボイラー設備の保守点検</v>
      </c>
      <c r="D454" s="12" t="s">
        <v>303</v>
      </c>
    </row>
    <row r="455" spans="1:4" s="2" customFormat="1">
      <c r="A455" s="8">
        <v>700158</v>
      </c>
      <c r="B455" s="12" t="str">
        <v>（株）アメニティ・ジャパン</v>
      </c>
      <c r="C455" s="12" t="str">
        <v>039 昇降機・自動ドア・シャッター等の保守点検</v>
      </c>
      <c r="D455" s="12" t="s">
        <v>303</v>
      </c>
    </row>
    <row r="456" spans="1:4" s="2" customFormat="1">
      <c r="A456" s="8">
        <v>700158</v>
      </c>
      <c r="B456" s="12" t="str">
        <v>（株）アメニティ・ジャパン</v>
      </c>
      <c r="C456" s="12" t="str">
        <v>040 各種施設・設備の維持管理・保守点検</v>
      </c>
      <c r="D456" s="12" t="s">
        <v>303</v>
      </c>
    </row>
    <row r="457" spans="1:4" s="2" customFormat="1">
      <c r="A457" s="8">
        <v>700158</v>
      </c>
      <c r="B457" s="12" t="str">
        <v>（株）アメニティ・ジャパン</v>
      </c>
      <c r="C457" s="12" t="str">
        <v>041 各種施設・設備の清掃、消毒、防除、駆除</v>
      </c>
      <c r="D457" s="12" t="s">
        <v>303</v>
      </c>
    </row>
    <row r="458" spans="1:4" s="2" customFormat="1">
      <c r="A458" s="8">
        <v>700158</v>
      </c>
      <c r="B458" s="12" t="str">
        <v>（株）アメニティ・ジャパン</v>
      </c>
      <c r="C458" s="12" t="str">
        <v>047 その他役務の提供</v>
      </c>
      <c r="D458" s="12" t="s">
        <v>303</v>
      </c>
    </row>
    <row r="459" spans="1:4" s="2" customFormat="1">
      <c r="A459" s="8">
        <v>700158</v>
      </c>
      <c r="B459" s="12" t="str">
        <v>（株）アメニティ・ジャパン</v>
      </c>
      <c r="C459" s="12" t="str">
        <v>049 労働者派遣</v>
      </c>
      <c r="D459" s="12" t="s">
        <v>303</v>
      </c>
    </row>
    <row r="460" spans="1:4" s="2" customFormat="1">
      <c r="A460" s="8">
        <v>700159</v>
      </c>
      <c r="B460" s="12" t="str">
        <v>（株）アール・エー・ツー</v>
      </c>
      <c r="C460" s="12" t="str">
        <v>025 映画・ビデオ・広告・看板の企画制作</v>
      </c>
      <c r="D460" s="12" t="s">
        <v>552</v>
      </c>
    </row>
    <row r="461" spans="1:4" s="2" customFormat="1">
      <c r="A461" s="8">
        <v>700159</v>
      </c>
      <c r="B461" s="12" t="str">
        <v>（株）アール・エー・ツー</v>
      </c>
      <c r="C461" s="12" t="str">
        <v>026 催事の企画運営、旅行企画</v>
      </c>
      <c r="D461" s="12" t="s">
        <v>552</v>
      </c>
    </row>
    <row r="462" spans="1:4" s="2" customFormat="1">
      <c r="A462" s="8">
        <v>700159</v>
      </c>
      <c r="B462" s="12" t="str">
        <v>（株）アール・エー・ツー</v>
      </c>
      <c r="C462" s="12" t="str">
        <v>048 賃貸借</v>
      </c>
      <c r="D462" s="12" t="s">
        <v>552</v>
      </c>
    </row>
    <row r="463" spans="1:4" s="2" customFormat="1">
      <c r="A463" s="8">
        <v>700160</v>
      </c>
      <c r="B463" s="12" t="str">
        <v>アルオメ（有）</v>
      </c>
      <c r="C463" s="12" t="str">
        <v>008 家具、寝具、室内装飾品、什器類</v>
      </c>
      <c r="D463" s="12" t="s">
        <v>297</v>
      </c>
    </row>
    <row r="464" spans="1:4" s="2" customFormat="1">
      <c r="A464" s="8">
        <v>700160</v>
      </c>
      <c r="B464" s="12" t="str">
        <v>アルオメ（有）</v>
      </c>
      <c r="C464" s="12" t="str">
        <v>021 その他の販売</v>
      </c>
      <c r="D464" s="12" t="s">
        <v>297</v>
      </c>
    </row>
    <row r="465" spans="1:4" s="2" customFormat="1">
      <c r="A465" s="8">
        <v>700160</v>
      </c>
      <c r="B465" s="12" t="str">
        <v>アルオメ（有）</v>
      </c>
      <c r="C465" s="12" t="str">
        <v>039 昇降機・自動ドア・シャッター等の保守点検</v>
      </c>
      <c r="D465" s="12" t="s">
        <v>297</v>
      </c>
    </row>
    <row r="466" spans="1:4" s="2" customFormat="1">
      <c r="A466" s="8">
        <v>700160</v>
      </c>
      <c r="B466" s="12" t="str">
        <v>アルオメ（有）</v>
      </c>
      <c r="C466" s="12" t="str">
        <v>040 各種施設・設備の維持管理・保守点検</v>
      </c>
      <c r="D466" s="12" t="s">
        <v>297</v>
      </c>
    </row>
    <row r="467" spans="1:4" s="2" customFormat="1">
      <c r="A467" s="8">
        <v>700161</v>
      </c>
      <c r="B467" s="12" t="str">
        <v>（株）アルカディア</v>
      </c>
      <c r="C467" s="12" t="str">
        <v>015 情報機器用品、ソフトウェア</v>
      </c>
      <c r="D467" s="12" t="s">
        <v>735</v>
      </c>
    </row>
    <row r="468" spans="1:4" s="2" customFormat="1">
      <c r="A468" s="8">
        <v>700161</v>
      </c>
      <c r="B468" s="12" t="str">
        <v>（株）アルカディア</v>
      </c>
      <c r="C468" s="12" t="str">
        <v>016 電気・通信・視聴覚機器用品</v>
      </c>
      <c r="D468" s="12" t="s">
        <v>735</v>
      </c>
    </row>
    <row r="469" spans="1:4" s="2" customFormat="1">
      <c r="A469" s="8">
        <v>700161</v>
      </c>
      <c r="B469" s="12" t="str">
        <v>（株）アルカディア</v>
      </c>
      <c r="C469" s="12" t="str">
        <v>020 消防機器用品（消防車両を含む）</v>
      </c>
      <c r="D469" s="12" t="s">
        <v>735</v>
      </c>
    </row>
    <row r="470" spans="1:4" s="2" customFormat="1">
      <c r="A470" s="8">
        <v>700161</v>
      </c>
      <c r="B470" s="12" t="str">
        <v>（株）アルカディア</v>
      </c>
      <c r="C470" s="12" t="str">
        <v>021 その他の販売</v>
      </c>
      <c r="D470" s="12" t="s">
        <v>735</v>
      </c>
    </row>
    <row r="471" spans="1:4" s="2" customFormat="1">
      <c r="A471" s="8">
        <v>700161</v>
      </c>
      <c r="B471" s="12" t="str">
        <v>（株）アルカディア</v>
      </c>
      <c r="C471" s="12" t="str">
        <v>035 情報処理、情報提供サービス、情報機器等の保守点検</v>
      </c>
      <c r="D471" s="12" t="s">
        <v>735</v>
      </c>
    </row>
    <row r="472" spans="1:4" s="2" customFormat="1">
      <c r="A472" s="8">
        <v>700161</v>
      </c>
      <c r="B472" s="12" t="str">
        <v>（株）アルカディア</v>
      </c>
      <c r="C472" s="12" t="str">
        <v>036 電気・通信・視聴覚設備の保守点検</v>
      </c>
      <c r="D472" s="12" t="s">
        <v>735</v>
      </c>
    </row>
    <row r="473" spans="1:4" s="2" customFormat="1">
      <c r="A473" s="8">
        <v>700161</v>
      </c>
      <c r="B473" s="12" t="str">
        <v>（株）アルカディア</v>
      </c>
      <c r="C473" s="12" t="str">
        <v>048 賃貸借</v>
      </c>
      <c r="D473" s="12" t="s">
        <v>735</v>
      </c>
    </row>
    <row r="474" spans="1:4" s="2" customFormat="1">
      <c r="A474" s="8">
        <v>700163</v>
      </c>
      <c r="B474" s="12" t="str">
        <v>（株）アールピーアイ栃木</v>
      </c>
      <c r="C474" s="12" t="str">
        <v>022 集計、計算、調査、計画策定</v>
      </c>
      <c r="D474" s="12" t="s">
        <v>214</v>
      </c>
    </row>
    <row r="475" spans="1:4" s="2" customFormat="1">
      <c r="A475" s="8">
        <v>700166</v>
      </c>
      <c r="B475" s="12" t="str">
        <v>（株） アレスコ</v>
      </c>
      <c r="C475" s="12" t="str">
        <v>001 建設・建築資材</v>
      </c>
      <c r="D475" s="12" t="s">
        <v>110</v>
      </c>
    </row>
    <row r="476" spans="1:4" s="2" customFormat="1">
      <c r="A476" s="8">
        <v>700166</v>
      </c>
      <c r="B476" s="12" t="str">
        <v>（株） アレスコ</v>
      </c>
      <c r="C476" s="12" t="str">
        <v>004 印刷製本</v>
      </c>
      <c r="D476" s="12" t="s">
        <v>110</v>
      </c>
    </row>
    <row r="477" spans="1:4" s="2" customFormat="1">
      <c r="A477" s="8">
        <v>700166</v>
      </c>
      <c r="B477" s="12" t="str">
        <v>（株） アレスコ</v>
      </c>
      <c r="C477" s="12" t="str">
        <v>021 その他の販売</v>
      </c>
      <c r="D477" s="12" t="s">
        <v>110</v>
      </c>
    </row>
    <row r="478" spans="1:4" s="2" customFormat="1">
      <c r="A478" s="8">
        <v>700166</v>
      </c>
      <c r="B478" s="12" t="str">
        <v>（株） アレスコ</v>
      </c>
      <c r="C478" s="12" t="str">
        <v>025 映画・ビデオ・広告・看板の企画制作</v>
      </c>
      <c r="D478" s="12" t="s">
        <v>110</v>
      </c>
    </row>
    <row r="479" spans="1:4" s="2" customFormat="1">
      <c r="A479" s="8">
        <v>700166</v>
      </c>
      <c r="B479" s="12" t="str">
        <v>（株） アレスコ</v>
      </c>
      <c r="C479" s="12" t="str">
        <v>047 その他役務の提供</v>
      </c>
      <c r="D479" s="12" t="s">
        <v>110</v>
      </c>
    </row>
    <row r="480" spans="1:4" s="2" customFormat="1">
      <c r="A480" s="8">
        <v>700167</v>
      </c>
      <c r="B480" s="12" t="str">
        <v>（株）アンク</v>
      </c>
      <c r="C480" s="12" t="str">
        <v>007 楽器、スポーツ用品、室内外遊具・玩具</v>
      </c>
      <c r="D480" s="12" t="s">
        <v>662</v>
      </c>
    </row>
    <row r="481" spans="1:4" s="2" customFormat="1">
      <c r="A481" s="8">
        <v>700167</v>
      </c>
      <c r="B481" s="12" t="str">
        <v>（株）アンク</v>
      </c>
      <c r="C481" s="12" t="str">
        <v>032 体育施設管理監視</v>
      </c>
      <c r="D481" s="12" t="s">
        <v>662</v>
      </c>
    </row>
    <row r="482" spans="1:4" s="2" customFormat="1">
      <c r="A482" s="8">
        <v>700167</v>
      </c>
      <c r="B482" s="12" t="str">
        <v>（株）アンク</v>
      </c>
      <c r="C482" s="12" t="str">
        <v>039 昇降機・自動ドア・シャッター等の保守点検</v>
      </c>
      <c r="D482" s="12" t="s">
        <v>662</v>
      </c>
    </row>
    <row r="483" spans="1:4" s="2" customFormat="1">
      <c r="A483" s="8">
        <v>700167</v>
      </c>
      <c r="B483" s="12" t="str">
        <v>（株）アンク</v>
      </c>
      <c r="C483" s="12" t="str">
        <v>047 その他役務の提供</v>
      </c>
      <c r="D483" s="12" t="s">
        <v>662</v>
      </c>
    </row>
    <row r="484" spans="1:4" s="2" customFormat="1">
      <c r="A484" s="8">
        <v>700168</v>
      </c>
      <c r="B484" s="12" t="str">
        <v>（株）ＡＮ計画工房</v>
      </c>
      <c r="C484" s="12" t="str">
        <v>022 集計、計算、調査、計画策定</v>
      </c>
      <c r="D484" s="12" t="s">
        <v>737</v>
      </c>
    </row>
    <row r="485" spans="1:4" s="2" customFormat="1">
      <c r="A485" s="8">
        <v>700169</v>
      </c>
      <c r="B485" s="12" t="str">
        <v>（株）アンフィニ</v>
      </c>
      <c r="C485" s="12" t="str">
        <v>047 その他役務の提供</v>
      </c>
      <c r="D485" s="12" t="s">
        <v>738</v>
      </c>
    </row>
    <row r="486" spans="1:4" s="2" customFormat="1">
      <c r="A486" s="8">
        <v>700170</v>
      </c>
      <c r="B486" s="12" t="str">
        <v>飯村機電工業（株） 水戸支店</v>
      </c>
      <c r="C486" s="12" t="str">
        <v>017 厨房・空調機器用品</v>
      </c>
      <c r="D486" s="12" t="s">
        <v>739</v>
      </c>
    </row>
    <row r="487" spans="1:4" s="2" customFormat="1">
      <c r="A487" s="8">
        <v>700170</v>
      </c>
      <c r="B487" s="12" t="str">
        <v>飯村機電工業（株） 水戸支店</v>
      </c>
      <c r="C487" s="12" t="str">
        <v>020 消防機器用品（消防車両を含む）</v>
      </c>
      <c r="D487" s="12" t="s">
        <v>739</v>
      </c>
    </row>
    <row r="488" spans="1:4" s="2" customFormat="1">
      <c r="A488" s="8">
        <v>700170</v>
      </c>
      <c r="B488" s="12" t="str">
        <v>飯村機電工業（株） 水戸支店</v>
      </c>
      <c r="C488" s="12" t="str">
        <v>033 上下水道施設の維持管理</v>
      </c>
      <c r="D488" s="12" t="s">
        <v>739</v>
      </c>
    </row>
    <row r="489" spans="1:4" s="2" customFormat="1">
      <c r="A489" s="8">
        <v>700170</v>
      </c>
      <c r="B489" s="12" t="str">
        <v>飯村機電工業（株） 水戸支店</v>
      </c>
      <c r="C489" s="12" t="str">
        <v>034 上下水道設備の保守点検</v>
      </c>
      <c r="D489" s="12" t="s">
        <v>739</v>
      </c>
    </row>
    <row r="490" spans="1:4" s="2" customFormat="1">
      <c r="A490" s="8">
        <v>700170</v>
      </c>
      <c r="B490" s="12" t="str">
        <v>飯村機電工業（株） 水戸支店</v>
      </c>
      <c r="C490" s="12" t="str">
        <v>038 空調・消防・ボイラー設備の保守点検</v>
      </c>
      <c r="D490" s="12" t="s">
        <v>739</v>
      </c>
    </row>
    <row r="491" spans="1:4" s="2" customFormat="1">
      <c r="A491" s="8">
        <v>700170</v>
      </c>
      <c r="B491" s="12" t="str">
        <v>飯村機電工業（株） 水戸支店</v>
      </c>
      <c r="C491" s="12" t="str">
        <v>043 量水器交換</v>
      </c>
      <c r="D491" s="12" t="s">
        <v>739</v>
      </c>
    </row>
    <row r="492" spans="1:4" s="2" customFormat="1">
      <c r="A492" s="8">
        <v>700171</v>
      </c>
      <c r="B492" s="12" t="str">
        <v>イガラシ綜業（株）</v>
      </c>
      <c r="C492" s="12" t="str">
        <v>012 車両、船舶等（消防車両を除く）</v>
      </c>
      <c r="D492" s="12" t="s">
        <v>741</v>
      </c>
    </row>
    <row r="493" spans="1:4" s="2" customFormat="1">
      <c r="A493" s="8">
        <v>700171</v>
      </c>
      <c r="B493" s="12" t="str">
        <v>イガラシ綜業（株）</v>
      </c>
      <c r="C493" s="12" t="str">
        <v>016 電気・通信・視聴覚機器用品</v>
      </c>
      <c r="D493" s="12" t="s">
        <v>741</v>
      </c>
    </row>
    <row r="494" spans="1:4" s="2" customFormat="1">
      <c r="A494" s="8">
        <v>700171</v>
      </c>
      <c r="B494" s="12" t="str">
        <v>イガラシ綜業（株）</v>
      </c>
      <c r="C494" s="12" t="str">
        <v>020 消防機器用品（消防車両を含む）</v>
      </c>
      <c r="D494" s="12" t="s">
        <v>741</v>
      </c>
    </row>
    <row r="495" spans="1:4" s="2" customFormat="1">
      <c r="A495" s="8">
        <v>700171</v>
      </c>
      <c r="B495" s="12" t="str">
        <v>イガラシ綜業（株）</v>
      </c>
      <c r="C495" s="12" t="str">
        <v>036 電気・通信・視聴覚設備の保守点検</v>
      </c>
      <c r="D495" s="12" t="s">
        <v>741</v>
      </c>
    </row>
    <row r="496" spans="1:4" s="2" customFormat="1">
      <c r="A496" s="8">
        <v>700171</v>
      </c>
      <c r="B496" s="12" t="str">
        <v>イガラシ綜業（株）</v>
      </c>
      <c r="C496" s="12" t="str">
        <v>038 空調・消防・ボイラー設備の保守点検</v>
      </c>
      <c r="D496" s="12" t="s">
        <v>741</v>
      </c>
    </row>
    <row r="497" spans="1:4" s="2" customFormat="1">
      <c r="A497" s="8">
        <v>700171</v>
      </c>
      <c r="B497" s="12" t="str">
        <v>イガラシ綜業（株）</v>
      </c>
      <c r="C497" s="12" t="str">
        <v>047 その他役務の提供</v>
      </c>
      <c r="D497" s="12" t="s">
        <v>741</v>
      </c>
    </row>
    <row r="498" spans="1:4" s="2" customFormat="1">
      <c r="A498" s="8">
        <v>700174</v>
      </c>
      <c r="B498" s="12" t="str">
        <v>（株）潮来工機</v>
      </c>
      <c r="C498" s="12" t="str">
        <v>030 廃棄物収集運搬処理</v>
      </c>
      <c r="D498" s="12" t="s">
        <v>471</v>
      </c>
    </row>
    <row r="499" spans="1:4" s="2" customFormat="1">
      <c r="A499" s="8">
        <v>700174</v>
      </c>
      <c r="B499" s="12" t="str">
        <v>（株）潮来工機</v>
      </c>
      <c r="C499" s="12" t="str">
        <v>051 物品等の買受</v>
      </c>
      <c r="D499" s="12" t="s">
        <v>471</v>
      </c>
    </row>
    <row r="500" spans="1:4" s="2" customFormat="1">
      <c r="A500" s="8">
        <v>700175</v>
      </c>
      <c r="B500" s="12" t="str">
        <v>（有）潮来電子</v>
      </c>
      <c r="C500" s="12" t="str">
        <v>016 電気・通信・視聴覚機器用品</v>
      </c>
      <c r="D500" s="12" t="s">
        <v>176</v>
      </c>
    </row>
    <row r="501" spans="1:4" s="2" customFormat="1">
      <c r="A501" s="8">
        <v>700175</v>
      </c>
      <c r="B501" s="12" t="str">
        <v>（有）潮来電子</v>
      </c>
      <c r="C501" s="12" t="str">
        <v>036 電気・通信・視聴覚設備の保守点検</v>
      </c>
      <c r="D501" s="12" t="s">
        <v>176</v>
      </c>
    </row>
    <row r="502" spans="1:4" s="2" customFormat="1">
      <c r="A502" s="8">
        <v>700176</v>
      </c>
      <c r="B502" s="12" t="str">
        <v>（株）市川環境エンジニアリング</v>
      </c>
      <c r="C502" s="12" t="str">
        <v>021 その他の販売</v>
      </c>
      <c r="D502" s="12" t="s">
        <v>744</v>
      </c>
    </row>
    <row r="503" spans="1:4" s="2" customFormat="1">
      <c r="A503" s="8">
        <v>700176</v>
      </c>
      <c r="B503" s="12" t="str">
        <v>（株）市川環境エンジニアリング</v>
      </c>
      <c r="C503" s="12" t="str">
        <v>030 廃棄物収集運搬処理</v>
      </c>
      <c r="D503" s="12" t="s">
        <v>744</v>
      </c>
    </row>
    <row r="504" spans="1:4" s="2" customFormat="1">
      <c r="A504" s="8">
        <v>700176</v>
      </c>
      <c r="B504" s="12" t="str">
        <v>（株）市川環境エンジニアリング</v>
      </c>
      <c r="C504" s="12" t="str">
        <v>040 各種施設・設備の維持管理・保守点検</v>
      </c>
      <c r="D504" s="12" t="s">
        <v>744</v>
      </c>
    </row>
    <row r="505" spans="1:4" s="2" customFormat="1">
      <c r="A505" s="8">
        <v>700176</v>
      </c>
      <c r="B505" s="12" t="str">
        <v>（株）市川環境エンジニアリング</v>
      </c>
      <c r="C505" s="12" t="str">
        <v>051 物品等の買受</v>
      </c>
      <c r="D505" s="12" t="s">
        <v>744</v>
      </c>
    </row>
    <row r="506" spans="1:4" s="2" customFormat="1">
      <c r="A506" s="8">
        <v>700177</v>
      </c>
      <c r="B506" s="12" t="str">
        <v>（株）一測設計 郡山支店</v>
      </c>
      <c r="C506" s="12" t="str">
        <v>035 情報処理、情報提供サービス、情報機器等の保守点検</v>
      </c>
      <c r="D506" s="12" t="s">
        <v>746</v>
      </c>
    </row>
    <row r="507" spans="1:4" s="2" customFormat="1">
      <c r="A507" s="8">
        <v>700177</v>
      </c>
      <c r="B507" s="12" t="str">
        <v>（株）一測設計 郡山支店</v>
      </c>
      <c r="C507" s="12" t="str">
        <v>042 埋蔵文化財発掘、文化財保存処理</v>
      </c>
      <c r="D507" s="12" t="s">
        <v>746</v>
      </c>
    </row>
    <row r="508" spans="1:4" s="2" customFormat="1">
      <c r="A508" s="8">
        <v>700178</v>
      </c>
      <c r="B508" s="12" t="str">
        <v>（有） イチムラ書店</v>
      </c>
      <c r="C508" s="12" t="str">
        <v>005 事務機器用品</v>
      </c>
      <c r="D508" s="12" t="s">
        <v>749</v>
      </c>
    </row>
    <row r="509" spans="1:4" s="2" customFormat="1">
      <c r="A509" s="8">
        <v>700178</v>
      </c>
      <c r="B509" s="12" t="str">
        <v>（有） イチムラ書店</v>
      </c>
      <c r="C509" s="12" t="str">
        <v>006 学校備品、学校教材、図書、視聴覚資料</v>
      </c>
      <c r="D509" s="12" t="s">
        <v>749</v>
      </c>
    </row>
    <row r="510" spans="1:4" s="2" customFormat="1">
      <c r="A510" s="8">
        <v>700178</v>
      </c>
      <c r="B510" s="12" t="str">
        <v>（有） イチムラ書店</v>
      </c>
      <c r="C510" s="12" t="str">
        <v>007 楽器、スポーツ用品、室内外遊具・玩具</v>
      </c>
      <c r="D510" s="12" t="s">
        <v>749</v>
      </c>
    </row>
    <row r="511" spans="1:4" s="2" customFormat="1">
      <c r="A511" s="8">
        <v>700178</v>
      </c>
      <c r="B511" s="12" t="str">
        <v>（有） イチムラ書店</v>
      </c>
      <c r="C511" s="12" t="str">
        <v>010 紙・袋製品</v>
      </c>
      <c r="D511" s="12" t="s">
        <v>749</v>
      </c>
    </row>
    <row r="512" spans="1:4" s="2" customFormat="1">
      <c r="A512" s="8">
        <v>700178</v>
      </c>
      <c r="B512" s="12" t="str">
        <v>（有） イチムラ書店</v>
      </c>
      <c r="C512" s="12" t="str">
        <v>015 情報機器用品、ソフトウェア</v>
      </c>
      <c r="D512" s="12" t="s">
        <v>749</v>
      </c>
    </row>
    <row r="513" spans="1:4" s="2" customFormat="1">
      <c r="A513" s="8">
        <v>700178</v>
      </c>
      <c r="B513" s="12" t="str">
        <v>（有） イチムラ書店</v>
      </c>
      <c r="C513" s="12" t="str">
        <v>016 電気・通信・視聴覚機器用品</v>
      </c>
      <c r="D513" s="12" t="s">
        <v>749</v>
      </c>
    </row>
    <row r="514" spans="1:4" s="2" customFormat="1">
      <c r="A514" s="8">
        <v>700178</v>
      </c>
      <c r="B514" s="12" t="str">
        <v>（有） イチムラ書店</v>
      </c>
      <c r="C514" s="12" t="str">
        <v>021 その他の販売</v>
      </c>
      <c r="D514" s="12" t="s">
        <v>749</v>
      </c>
    </row>
    <row r="515" spans="1:4" s="2" customFormat="1">
      <c r="A515" s="8">
        <v>700179</v>
      </c>
      <c r="B515" s="12" t="str">
        <v>市村電気管理事務所</v>
      </c>
      <c r="C515" s="12" t="str">
        <v>037 電気工作物の保安管理</v>
      </c>
      <c r="D515" s="12" t="s">
        <v>407</v>
      </c>
    </row>
    <row r="516" spans="1:4" s="2" customFormat="1">
      <c r="A516" s="8">
        <v>700180</v>
      </c>
      <c r="B516" s="12" t="str">
        <v>（株） イトピック</v>
      </c>
      <c r="C516" s="12" t="str">
        <v>004 印刷製本</v>
      </c>
      <c r="D516" s="12" t="s">
        <v>751</v>
      </c>
    </row>
    <row r="517" spans="1:4" s="2" customFormat="1">
      <c r="A517" s="8">
        <v>700180</v>
      </c>
      <c r="B517" s="12" t="str">
        <v>（株） イトピック</v>
      </c>
      <c r="C517" s="12" t="str">
        <v>025 映画・ビデオ・広告・看板の企画制作</v>
      </c>
      <c r="D517" s="12" t="s">
        <v>751</v>
      </c>
    </row>
    <row r="518" spans="1:4" s="2" customFormat="1">
      <c r="A518" s="8">
        <v>700180</v>
      </c>
      <c r="B518" s="12" t="str">
        <v>（株） イトピック</v>
      </c>
      <c r="C518" s="12" t="str">
        <v>026 催事の企画運営、旅行企画</v>
      </c>
      <c r="D518" s="12" t="s">
        <v>751</v>
      </c>
    </row>
    <row r="519" spans="1:4" s="2" customFormat="1">
      <c r="A519" s="8">
        <v>700180</v>
      </c>
      <c r="B519" s="12" t="str">
        <v>（株） イトピック</v>
      </c>
      <c r="C519" s="12" t="str">
        <v>047 その他役務の提供</v>
      </c>
      <c r="D519" s="12" t="s">
        <v>751</v>
      </c>
    </row>
    <row r="520" spans="1:4" s="2" customFormat="1">
      <c r="A520" s="8">
        <v>700181</v>
      </c>
      <c r="B520" s="12" t="str">
        <v>イートランド（株）</v>
      </c>
      <c r="C520" s="12" t="str">
        <v>044 調理・給食業務</v>
      </c>
      <c r="D520" s="12" t="s">
        <v>84</v>
      </c>
    </row>
    <row r="521" spans="1:4" s="2" customFormat="1">
      <c r="A521" s="8">
        <v>700182</v>
      </c>
      <c r="B521" s="12" t="str">
        <v>（株）イノメディックス</v>
      </c>
      <c r="C521" s="12" t="str">
        <v>003 医療品、医薬品、毒物、劇物</v>
      </c>
      <c r="D521" s="12" t="s">
        <v>51</v>
      </c>
    </row>
    <row r="522" spans="1:4" s="2" customFormat="1">
      <c r="A522" s="8">
        <v>700182</v>
      </c>
      <c r="B522" s="12" t="str">
        <v>（株）イノメディックス</v>
      </c>
      <c r="C522" s="12" t="str">
        <v>018 衛生・清掃機器用品</v>
      </c>
      <c r="D522" s="12" t="s">
        <v>51</v>
      </c>
    </row>
    <row r="523" spans="1:4" s="2" customFormat="1">
      <c r="A523" s="8">
        <v>700182</v>
      </c>
      <c r="B523" s="12" t="str">
        <v>（株）イノメディックス</v>
      </c>
      <c r="C523" s="12" t="str">
        <v>019 医療・福祉機器用品</v>
      </c>
      <c r="D523" s="12" t="s">
        <v>51</v>
      </c>
    </row>
    <row r="524" spans="1:4" s="2" customFormat="1">
      <c r="A524" s="8">
        <v>700182</v>
      </c>
      <c r="B524" s="12" t="str">
        <v>（株）イノメディックス</v>
      </c>
      <c r="C524" s="12" t="str">
        <v>040 各種施設・設備の維持管理・保守点検</v>
      </c>
      <c r="D524" s="12" t="s">
        <v>51</v>
      </c>
    </row>
    <row r="525" spans="1:4" s="2" customFormat="1">
      <c r="A525" s="8">
        <v>700182</v>
      </c>
      <c r="B525" s="12" t="str">
        <v>（株）イノメディックス</v>
      </c>
      <c r="C525" s="12" t="str">
        <v>048 賃貸借</v>
      </c>
      <c r="D525" s="12" t="s">
        <v>51</v>
      </c>
    </row>
    <row r="526" spans="1:4" s="2" customFormat="1">
      <c r="A526" s="8">
        <v>700184</v>
      </c>
      <c r="B526" s="12" t="str">
        <v>茨城アイホー調理機（株）</v>
      </c>
      <c r="C526" s="12" t="str">
        <v>017 厨房・空調機器用品</v>
      </c>
      <c r="D526" s="12" t="s">
        <v>753</v>
      </c>
    </row>
    <row r="527" spans="1:4" s="2" customFormat="1">
      <c r="A527" s="8">
        <v>700184</v>
      </c>
      <c r="B527" s="12" t="str">
        <v>茨城アイホー調理機（株）</v>
      </c>
      <c r="C527" s="12" t="str">
        <v>040 各種施設・設備の維持管理・保守点検</v>
      </c>
      <c r="D527" s="12" t="s">
        <v>753</v>
      </c>
    </row>
    <row r="528" spans="1:4" s="2" customFormat="1">
      <c r="A528" s="8">
        <v>700185</v>
      </c>
      <c r="B528" s="12" t="str">
        <v>茨城いすゞ自動車（株） 水戸サービスセンター</v>
      </c>
      <c r="C528" s="12" t="str">
        <v>012 車両、船舶等（消防車両を除く）</v>
      </c>
      <c r="D528" s="12" t="s">
        <v>754</v>
      </c>
    </row>
    <row r="529" spans="1:4" s="2" customFormat="1">
      <c r="A529" s="8">
        <v>700185</v>
      </c>
      <c r="B529" s="12" t="str">
        <v>茨城いすゞ自動車（株） 水戸サービスセンター</v>
      </c>
      <c r="C529" s="12" t="str">
        <v>020 消防機器用品（消防車両を含む）</v>
      </c>
      <c r="D529" s="12" t="s">
        <v>754</v>
      </c>
    </row>
    <row r="530" spans="1:4" s="2" customFormat="1">
      <c r="A530" s="8">
        <v>700185</v>
      </c>
      <c r="B530" s="12" t="str">
        <v>茨城いすゞ自動車（株） 水戸サービスセンター</v>
      </c>
      <c r="C530" s="12" t="str">
        <v>028 車検</v>
      </c>
      <c r="D530" s="12" t="s">
        <v>754</v>
      </c>
    </row>
    <row r="531" spans="1:4" s="2" customFormat="1">
      <c r="A531" s="8">
        <v>700185</v>
      </c>
      <c r="B531" s="12" t="str">
        <v>茨城いすゞ自動車（株） 水戸サービスセンター</v>
      </c>
      <c r="C531" s="12" t="str">
        <v>051 物品等の買受</v>
      </c>
      <c r="D531" s="12" t="s">
        <v>754</v>
      </c>
    </row>
    <row r="532" spans="1:4" s="2" customFormat="1">
      <c r="A532" s="8">
        <v>700187</v>
      </c>
      <c r="B532" s="12" t="str">
        <v>（株）いばらきガード</v>
      </c>
      <c r="C532" s="12" t="str">
        <v>027 警備</v>
      </c>
      <c r="D532" s="12" t="s">
        <v>757</v>
      </c>
    </row>
    <row r="533" spans="1:4" s="2" customFormat="1">
      <c r="A533" s="8">
        <v>700188</v>
      </c>
      <c r="B533" s="12" t="str">
        <v>（株）茨城クリーンメディック</v>
      </c>
      <c r="C533" s="12" t="str">
        <v>030 廃棄物収集運搬処理</v>
      </c>
      <c r="D533" s="12" t="s">
        <v>195</v>
      </c>
    </row>
    <row r="534" spans="1:4" s="2" customFormat="1">
      <c r="A534" s="8">
        <v>700188</v>
      </c>
      <c r="B534" s="12" t="str">
        <v>（株）茨城クリーンメディック</v>
      </c>
      <c r="C534" s="12" t="str">
        <v>033 上下水道施設の維持管理</v>
      </c>
      <c r="D534" s="12" t="s">
        <v>195</v>
      </c>
    </row>
    <row r="535" spans="1:4" s="2" customFormat="1">
      <c r="A535" s="8">
        <v>700189</v>
      </c>
      <c r="B535" s="12" t="str">
        <v>茨城グローブシップ（株）</v>
      </c>
      <c r="C535" s="12" t="str">
        <v>023 試験、測定、観測</v>
      </c>
      <c r="D535" s="12" t="s">
        <v>531</v>
      </c>
    </row>
    <row r="536" spans="1:4" s="2" customFormat="1">
      <c r="A536" s="8">
        <v>700189</v>
      </c>
      <c r="B536" s="12" t="str">
        <v>茨城グローブシップ（株）</v>
      </c>
      <c r="C536" s="12" t="str">
        <v>040 各種施設・設備の維持管理・保守点検</v>
      </c>
      <c r="D536" s="12" t="s">
        <v>531</v>
      </c>
    </row>
    <row r="537" spans="1:4" s="2" customFormat="1">
      <c r="A537" s="8">
        <v>700189</v>
      </c>
      <c r="B537" s="12" t="str">
        <v>茨城グローブシップ（株）</v>
      </c>
      <c r="C537" s="12" t="str">
        <v>041 各種施設・設備の清掃、消毒、防除、駆除</v>
      </c>
      <c r="D537" s="12" t="s">
        <v>531</v>
      </c>
    </row>
    <row r="538" spans="1:4" s="2" customFormat="1">
      <c r="A538" s="8">
        <v>700189</v>
      </c>
      <c r="B538" s="12" t="str">
        <v>茨城グローブシップ（株）</v>
      </c>
      <c r="C538" s="12" t="str">
        <v>047 その他役務の提供</v>
      </c>
      <c r="D538" s="12" t="s">
        <v>531</v>
      </c>
    </row>
    <row r="539" spans="1:4" s="2" customFormat="1">
      <c r="A539" s="8">
        <v>700190</v>
      </c>
      <c r="B539" s="12" t="str">
        <v>（株）茨城計算センター</v>
      </c>
      <c r="C539" s="12" t="str">
        <v>004 印刷製本</v>
      </c>
      <c r="D539" s="12" t="s">
        <v>758</v>
      </c>
    </row>
    <row r="540" spans="1:4" s="2" customFormat="1">
      <c r="A540" s="8">
        <v>700190</v>
      </c>
      <c r="B540" s="12" t="str">
        <v>（株）茨城計算センター</v>
      </c>
      <c r="C540" s="12" t="str">
        <v>005 事務機器用品</v>
      </c>
      <c r="D540" s="12" t="s">
        <v>758</v>
      </c>
    </row>
    <row r="541" spans="1:4" s="2" customFormat="1">
      <c r="A541" s="8">
        <v>700190</v>
      </c>
      <c r="B541" s="12" t="str">
        <v>（株）茨城計算センター</v>
      </c>
      <c r="C541" s="12" t="str">
        <v>015 情報機器用品、ソフトウェア</v>
      </c>
      <c r="D541" s="12" t="s">
        <v>758</v>
      </c>
    </row>
    <row r="542" spans="1:4" s="2" customFormat="1">
      <c r="A542" s="8">
        <v>700190</v>
      </c>
      <c r="B542" s="12" t="str">
        <v>（株）茨城計算センター</v>
      </c>
      <c r="C542" s="12" t="str">
        <v>016 電気・通信・視聴覚機器用品</v>
      </c>
      <c r="D542" s="12" t="s">
        <v>758</v>
      </c>
    </row>
    <row r="543" spans="1:4" s="2" customFormat="1">
      <c r="A543" s="8">
        <v>700190</v>
      </c>
      <c r="B543" s="12" t="str">
        <v>（株）茨城計算センター</v>
      </c>
      <c r="C543" s="12" t="str">
        <v>035 情報処理、情報提供サービス、情報機器等の保守点検</v>
      </c>
      <c r="D543" s="12" t="s">
        <v>758</v>
      </c>
    </row>
    <row r="544" spans="1:4" s="2" customFormat="1">
      <c r="A544" s="8">
        <v>700190</v>
      </c>
      <c r="B544" s="12" t="str">
        <v>（株）茨城計算センター</v>
      </c>
      <c r="C544" s="12" t="str">
        <v>048 賃貸借</v>
      </c>
      <c r="D544" s="12" t="s">
        <v>758</v>
      </c>
    </row>
    <row r="545" spans="1:4" s="2" customFormat="1">
      <c r="A545" s="8">
        <v>700191</v>
      </c>
      <c r="B545" s="12" t="str">
        <v>茨城県医療機器販売業 （協組）</v>
      </c>
      <c r="C545" s="12" t="str">
        <v>019 医療・福祉機器用品</v>
      </c>
      <c r="D545" s="12" t="s">
        <v>760</v>
      </c>
    </row>
    <row r="546" spans="1:4" s="2" customFormat="1">
      <c r="A546" s="8">
        <v>700192</v>
      </c>
      <c r="B546" s="12" t="str">
        <v>（一社）茨城県環境管理協会</v>
      </c>
      <c r="C546" s="12" t="str">
        <v>022 集計、計算、調査、計画策定</v>
      </c>
      <c r="D546" s="12" t="s">
        <v>763</v>
      </c>
    </row>
    <row r="547" spans="1:4" s="2" customFormat="1">
      <c r="A547" s="8">
        <v>700192</v>
      </c>
      <c r="B547" s="12" t="str">
        <v>（一社）茨城県環境管理協会</v>
      </c>
      <c r="C547" s="12" t="str">
        <v>023 試験、測定、観測</v>
      </c>
      <c r="D547" s="12" t="s">
        <v>763</v>
      </c>
    </row>
    <row r="548" spans="1:4" s="2" customFormat="1">
      <c r="A548" s="8">
        <v>700193</v>
      </c>
      <c r="B548" s="12" t="str">
        <v>（一財）茨城県住宅管理センター</v>
      </c>
      <c r="C548" s="12" t="str">
        <v>047 その他役務の提供</v>
      </c>
      <c r="D548" s="12" t="s">
        <v>273</v>
      </c>
    </row>
    <row r="549" spans="1:4" s="2" customFormat="1">
      <c r="A549" s="8">
        <v>700194</v>
      </c>
      <c r="B549" s="12" t="str">
        <v>茨城県森林組合連合会</v>
      </c>
      <c r="C549" s="12" t="str">
        <v>001 建設・建築資材</v>
      </c>
      <c r="D549" s="12" t="s">
        <v>764</v>
      </c>
    </row>
    <row r="550" spans="1:4" s="2" customFormat="1">
      <c r="A550" s="8">
        <v>700194</v>
      </c>
      <c r="B550" s="12" t="str">
        <v>茨城県森林組合連合会</v>
      </c>
      <c r="C550" s="12" t="str">
        <v>002 農業・化学・工業薬品</v>
      </c>
      <c r="D550" s="12" t="s">
        <v>764</v>
      </c>
    </row>
    <row r="551" spans="1:4" s="2" customFormat="1">
      <c r="A551" s="8">
        <v>700194</v>
      </c>
      <c r="B551" s="12" t="str">
        <v>茨城県森林組合連合会</v>
      </c>
      <c r="C551" s="12" t="str">
        <v>009 繊維・皮革製品</v>
      </c>
      <c r="D551" s="12" t="s">
        <v>764</v>
      </c>
    </row>
    <row r="552" spans="1:4" s="2" customFormat="1">
      <c r="A552" s="8">
        <v>700194</v>
      </c>
      <c r="B552" s="12" t="str">
        <v>茨城県森林組合連合会</v>
      </c>
      <c r="C552" s="12" t="str">
        <v>011 燃料、潤滑油、油脂類</v>
      </c>
      <c r="D552" s="12" t="s">
        <v>764</v>
      </c>
    </row>
    <row r="553" spans="1:4" s="2" customFormat="1">
      <c r="A553" s="8">
        <v>700194</v>
      </c>
      <c r="B553" s="12" t="str">
        <v>茨城県森林組合連合会</v>
      </c>
      <c r="C553" s="12" t="str">
        <v>014 建設・農業・工作機器用品</v>
      </c>
      <c r="D553" s="12" t="s">
        <v>764</v>
      </c>
    </row>
    <row r="554" spans="1:4" s="2" customFormat="1">
      <c r="A554" s="8">
        <v>700194</v>
      </c>
      <c r="B554" s="12" t="str">
        <v>茨城県森林組合連合会</v>
      </c>
      <c r="C554" s="12" t="str">
        <v>021 その他の販売</v>
      </c>
      <c r="D554" s="12" t="s">
        <v>764</v>
      </c>
    </row>
    <row r="555" spans="1:4" s="2" customFormat="1">
      <c r="A555" s="8">
        <v>700194</v>
      </c>
      <c r="B555" s="12" t="str">
        <v>茨城県森林組合連合会</v>
      </c>
      <c r="C555" s="12" t="str">
        <v>022 集計、計算、調査、計画策定</v>
      </c>
      <c r="D555" s="12" t="s">
        <v>764</v>
      </c>
    </row>
    <row r="556" spans="1:4" s="2" customFormat="1">
      <c r="A556" s="8">
        <v>700194</v>
      </c>
      <c r="B556" s="12" t="str">
        <v>茨城県森林組合連合会</v>
      </c>
      <c r="C556" s="12" t="str">
        <v>031 植栽・公園管理</v>
      </c>
      <c r="D556" s="12" t="s">
        <v>764</v>
      </c>
    </row>
    <row r="557" spans="1:4" s="2" customFormat="1">
      <c r="A557" s="8">
        <v>700194</v>
      </c>
      <c r="B557" s="12" t="str">
        <v>茨城県森林組合連合会</v>
      </c>
      <c r="C557" s="12" t="str">
        <v>047 その他役務の提供</v>
      </c>
      <c r="D557" s="12" t="s">
        <v>764</v>
      </c>
    </row>
    <row r="558" spans="1:4" s="2" customFormat="1">
      <c r="A558" s="8">
        <v>700195</v>
      </c>
      <c r="B558" s="12" t="str">
        <v>（公財）茨城県総合健診協会</v>
      </c>
      <c r="C558" s="12" t="str">
        <v>023 試験、測定、観測</v>
      </c>
      <c r="D558" s="12" t="s">
        <v>389</v>
      </c>
    </row>
    <row r="559" spans="1:4" s="2" customFormat="1">
      <c r="A559" s="8">
        <v>700195</v>
      </c>
      <c r="B559" s="12" t="str">
        <v>（公財）茨城県総合健診協会</v>
      </c>
      <c r="C559" s="12" t="str">
        <v>047 その他役務の提供</v>
      </c>
      <c r="D559" s="12" t="s">
        <v>389</v>
      </c>
    </row>
    <row r="560" spans="1:4" s="2" customFormat="1">
      <c r="A560" s="8">
        <v>700196</v>
      </c>
      <c r="B560" s="12" t="str">
        <v>茨城ケント販売（株）</v>
      </c>
      <c r="C560" s="12" t="str">
        <v>005 事務機器用品</v>
      </c>
      <c r="D560" s="12" t="s">
        <v>312</v>
      </c>
    </row>
    <row r="561" spans="1:4" s="2" customFormat="1">
      <c r="A561" s="8">
        <v>700196</v>
      </c>
      <c r="B561" s="12" t="str">
        <v>茨城ケント販売（株）</v>
      </c>
      <c r="C561" s="12" t="str">
        <v>006 学校備品、学校教材、図書、視聴覚資料</v>
      </c>
      <c r="D561" s="12" t="s">
        <v>312</v>
      </c>
    </row>
    <row r="562" spans="1:4" s="2" customFormat="1">
      <c r="A562" s="8">
        <v>700196</v>
      </c>
      <c r="B562" s="12" t="str">
        <v>茨城ケント販売（株）</v>
      </c>
      <c r="C562" s="12" t="str">
        <v>015 情報機器用品、ソフトウェア</v>
      </c>
      <c r="D562" s="12" t="s">
        <v>312</v>
      </c>
    </row>
    <row r="563" spans="1:4" s="2" customFormat="1">
      <c r="A563" s="8">
        <v>700196</v>
      </c>
      <c r="B563" s="12" t="str">
        <v>茨城ケント販売（株）</v>
      </c>
      <c r="C563" s="12" t="str">
        <v>016 電気・通信・視聴覚機器用品</v>
      </c>
      <c r="D563" s="12" t="s">
        <v>312</v>
      </c>
    </row>
    <row r="564" spans="1:4" s="2" customFormat="1">
      <c r="A564" s="8">
        <v>700196</v>
      </c>
      <c r="B564" s="12" t="str">
        <v>茨城ケント販売（株）</v>
      </c>
      <c r="C564" s="12" t="str">
        <v>021 その他の販売</v>
      </c>
      <c r="D564" s="12" t="s">
        <v>312</v>
      </c>
    </row>
    <row r="565" spans="1:4" s="2" customFormat="1">
      <c r="A565" s="8">
        <v>700196</v>
      </c>
      <c r="B565" s="12" t="str">
        <v>茨城ケント販売（株）</v>
      </c>
      <c r="C565" s="12" t="str">
        <v>048 賃貸借</v>
      </c>
      <c r="D565" s="12" t="s">
        <v>312</v>
      </c>
    </row>
    <row r="566" spans="1:4" s="2" customFormat="1">
      <c r="A566" s="8">
        <v>700197</v>
      </c>
      <c r="B566" s="12" t="str">
        <v>（公社）茨城県農林振興公社</v>
      </c>
      <c r="C566" s="12" t="str">
        <v>022 集計、計算、調査、計画策定</v>
      </c>
      <c r="D566" s="12" t="s">
        <v>544</v>
      </c>
    </row>
    <row r="567" spans="1:4" s="2" customFormat="1">
      <c r="A567" s="8">
        <v>700199</v>
      </c>
      <c r="B567" s="12" t="str">
        <v>（一財）茨城県薬剤師会検査センター</v>
      </c>
      <c r="C567" s="12" t="str">
        <v>023 試験、測定、観測</v>
      </c>
      <c r="D567" s="12" t="s">
        <v>766</v>
      </c>
    </row>
    <row r="568" spans="1:4" s="2" customFormat="1">
      <c r="A568" s="8">
        <v>700199</v>
      </c>
      <c r="B568" s="12" t="str">
        <v>（一財）茨城県薬剤師会検査センター</v>
      </c>
      <c r="C568" s="12" t="str">
        <v>047 その他役務の提供</v>
      </c>
      <c r="D568" s="12" t="s">
        <v>766</v>
      </c>
    </row>
    <row r="569" spans="1:4" s="2" customFormat="1">
      <c r="A569" s="8">
        <v>700200</v>
      </c>
      <c r="B569" s="12" t="str">
        <v>茨城公営企業（株）</v>
      </c>
      <c r="C569" s="12" t="str">
        <v>030 廃棄物収集運搬処理</v>
      </c>
      <c r="D569" s="12" t="s">
        <v>171</v>
      </c>
    </row>
    <row r="570" spans="1:4" s="2" customFormat="1">
      <c r="A570" s="8">
        <v>700200</v>
      </c>
      <c r="B570" s="12" t="str">
        <v>茨城公営企業（株）</v>
      </c>
      <c r="C570" s="12" t="str">
        <v>033 上下水道施設の維持管理</v>
      </c>
      <c r="D570" s="12" t="s">
        <v>171</v>
      </c>
    </row>
    <row r="571" spans="1:4" s="2" customFormat="1">
      <c r="A571" s="8">
        <v>700200</v>
      </c>
      <c r="B571" s="12" t="str">
        <v>茨城公営企業（株）</v>
      </c>
      <c r="C571" s="12" t="str">
        <v>034 上下水道設備の保守点検</v>
      </c>
      <c r="D571" s="12" t="s">
        <v>171</v>
      </c>
    </row>
    <row r="572" spans="1:4" s="2" customFormat="1">
      <c r="A572" s="8">
        <v>700200</v>
      </c>
      <c r="B572" s="12" t="str">
        <v>茨城公営企業（株）</v>
      </c>
      <c r="C572" s="12" t="str">
        <v>041 各種施設・設備の清掃、消毒、防除、駆除</v>
      </c>
      <c r="D572" s="12" t="s">
        <v>171</v>
      </c>
    </row>
    <row r="573" spans="1:4" s="2" customFormat="1">
      <c r="A573" s="8">
        <v>700201</v>
      </c>
      <c r="B573" s="12" t="str">
        <v>（株）茨城興産</v>
      </c>
      <c r="C573" s="12" t="str">
        <v>023 試験、測定、観測</v>
      </c>
      <c r="D573" s="12" t="s">
        <v>768</v>
      </c>
    </row>
    <row r="574" spans="1:4" s="2" customFormat="1">
      <c r="A574" s="8">
        <v>700201</v>
      </c>
      <c r="B574" s="12" t="str">
        <v>（株）茨城興産</v>
      </c>
      <c r="C574" s="12" t="str">
        <v>027 警備</v>
      </c>
      <c r="D574" s="12" t="s">
        <v>768</v>
      </c>
    </row>
    <row r="575" spans="1:4" s="2" customFormat="1">
      <c r="A575" s="8">
        <v>700201</v>
      </c>
      <c r="B575" s="12" t="str">
        <v>（株）茨城興産</v>
      </c>
      <c r="C575" s="12" t="str">
        <v>031 植栽・公園管理</v>
      </c>
      <c r="D575" s="12" t="s">
        <v>768</v>
      </c>
    </row>
    <row r="576" spans="1:4" s="2" customFormat="1">
      <c r="A576" s="8">
        <v>700201</v>
      </c>
      <c r="B576" s="12" t="str">
        <v>（株）茨城興産</v>
      </c>
      <c r="C576" s="12" t="str">
        <v>032 体育施設管理監視</v>
      </c>
      <c r="D576" s="12" t="s">
        <v>768</v>
      </c>
    </row>
    <row r="577" spans="1:4" s="2" customFormat="1">
      <c r="A577" s="8">
        <v>700201</v>
      </c>
      <c r="B577" s="12" t="str">
        <v>（株）茨城興産</v>
      </c>
      <c r="C577" s="12" t="str">
        <v>036 電気・通信・視聴覚設備の保守点検</v>
      </c>
      <c r="D577" s="12" t="s">
        <v>768</v>
      </c>
    </row>
    <row r="578" spans="1:4" s="2" customFormat="1">
      <c r="A578" s="8">
        <v>700201</v>
      </c>
      <c r="B578" s="12" t="str">
        <v>（株）茨城興産</v>
      </c>
      <c r="C578" s="12" t="str">
        <v>037 電気工作物の保安管理</v>
      </c>
      <c r="D578" s="12" t="s">
        <v>768</v>
      </c>
    </row>
    <row r="579" spans="1:4" s="2" customFormat="1">
      <c r="A579" s="8">
        <v>700201</v>
      </c>
      <c r="B579" s="12" t="str">
        <v>（株）茨城興産</v>
      </c>
      <c r="C579" s="12" t="str">
        <v>038 空調・消防・ボイラー設備の保守点検</v>
      </c>
      <c r="D579" s="12" t="s">
        <v>768</v>
      </c>
    </row>
    <row r="580" spans="1:4" s="2" customFormat="1">
      <c r="A580" s="8">
        <v>700201</v>
      </c>
      <c r="B580" s="12" t="str">
        <v>（株）茨城興産</v>
      </c>
      <c r="C580" s="12" t="str">
        <v>039 昇降機・自動ドア・シャッター等の保守点検</v>
      </c>
      <c r="D580" s="12" t="s">
        <v>768</v>
      </c>
    </row>
    <row r="581" spans="1:4" s="2" customFormat="1">
      <c r="A581" s="8">
        <v>700201</v>
      </c>
      <c r="B581" s="12" t="str">
        <v>（株）茨城興産</v>
      </c>
      <c r="C581" s="12" t="str">
        <v>040 各種施設・設備の維持管理・保守点検</v>
      </c>
      <c r="D581" s="12" t="s">
        <v>768</v>
      </c>
    </row>
    <row r="582" spans="1:4" s="2" customFormat="1">
      <c r="A582" s="8">
        <v>700201</v>
      </c>
      <c r="B582" s="12" t="str">
        <v>（株）茨城興産</v>
      </c>
      <c r="C582" s="12" t="str">
        <v>041 各種施設・設備の清掃、消毒、防除、駆除</v>
      </c>
      <c r="D582" s="12" t="s">
        <v>768</v>
      </c>
    </row>
    <row r="583" spans="1:4" s="2" customFormat="1">
      <c r="A583" s="8">
        <v>700203</v>
      </c>
      <c r="B583" s="12" t="str">
        <v>（株） 茨城新聞社 水戸支社</v>
      </c>
      <c r="C583" s="12" t="str">
        <v>004 印刷製本</v>
      </c>
      <c r="D583" s="12" t="s">
        <v>512</v>
      </c>
    </row>
    <row r="584" spans="1:4" s="2" customFormat="1">
      <c r="A584" s="8">
        <v>700203</v>
      </c>
      <c r="B584" s="12" t="str">
        <v>（株） 茨城新聞社 水戸支社</v>
      </c>
      <c r="C584" s="12" t="str">
        <v>022 集計、計算、調査、計画策定</v>
      </c>
      <c r="D584" s="12" t="s">
        <v>512</v>
      </c>
    </row>
    <row r="585" spans="1:4" s="2" customFormat="1">
      <c r="A585" s="8">
        <v>700203</v>
      </c>
      <c r="B585" s="12" t="str">
        <v>（株） 茨城新聞社 水戸支社</v>
      </c>
      <c r="C585" s="12" t="str">
        <v>024 写真・製図・複写・地図の撮影作成</v>
      </c>
      <c r="D585" s="12" t="s">
        <v>512</v>
      </c>
    </row>
    <row r="586" spans="1:4" s="2" customFormat="1">
      <c r="A586" s="8">
        <v>700203</v>
      </c>
      <c r="B586" s="12" t="str">
        <v>（株） 茨城新聞社 水戸支社</v>
      </c>
      <c r="C586" s="12" t="str">
        <v>025 映画・ビデオ・広告・看板の企画制作</v>
      </c>
      <c r="D586" s="12" t="s">
        <v>512</v>
      </c>
    </row>
    <row r="587" spans="1:4" s="2" customFormat="1">
      <c r="A587" s="8">
        <v>700203</v>
      </c>
      <c r="B587" s="12" t="str">
        <v>（株） 茨城新聞社 水戸支社</v>
      </c>
      <c r="C587" s="12" t="str">
        <v>026 催事の企画運営、旅行企画</v>
      </c>
      <c r="D587" s="12" t="s">
        <v>512</v>
      </c>
    </row>
    <row r="588" spans="1:4" s="2" customFormat="1">
      <c r="A588" s="8">
        <v>700203</v>
      </c>
      <c r="B588" s="12" t="str">
        <v>（株） 茨城新聞社 水戸支社</v>
      </c>
      <c r="C588" s="12" t="str">
        <v>046 翻訳、速記反訳、会議録作成</v>
      </c>
      <c r="D588" s="12" t="s">
        <v>512</v>
      </c>
    </row>
    <row r="589" spans="1:4" s="2" customFormat="1">
      <c r="A589" s="8">
        <v>700205</v>
      </c>
      <c r="B589" s="12" t="str">
        <v>茨城寺岡オートドア（株）</v>
      </c>
      <c r="C589" s="12" t="str">
        <v>039 昇降機・自動ドア・シャッター等の保守点検</v>
      </c>
      <c r="D589" s="12" t="s">
        <v>135</v>
      </c>
    </row>
    <row r="590" spans="1:4" s="2" customFormat="1">
      <c r="A590" s="8">
        <v>700206</v>
      </c>
      <c r="B590" s="12" t="str">
        <v>茨城電話工業（株）</v>
      </c>
      <c r="C590" s="12" t="str">
        <v>005 事務機器用品</v>
      </c>
      <c r="D590" s="12" t="s">
        <v>770</v>
      </c>
    </row>
    <row r="591" spans="1:4" s="2" customFormat="1">
      <c r="A591" s="8">
        <v>700206</v>
      </c>
      <c r="B591" s="12" t="str">
        <v>茨城電話工業（株）</v>
      </c>
      <c r="C591" s="12" t="str">
        <v>013 試験・測定・観測機器用品</v>
      </c>
      <c r="D591" s="12" t="s">
        <v>770</v>
      </c>
    </row>
    <row r="592" spans="1:4" s="2" customFormat="1">
      <c r="A592" s="8">
        <v>700206</v>
      </c>
      <c r="B592" s="12" t="str">
        <v>茨城電話工業（株）</v>
      </c>
      <c r="C592" s="12" t="str">
        <v>015 情報機器用品、ソフトウェア</v>
      </c>
      <c r="D592" s="12" t="s">
        <v>770</v>
      </c>
    </row>
    <row r="593" spans="1:4" s="2" customFormat="1">
      <c r="A593" s="8">
        <v>700206</v>
      </c>
      <c r="B593" s="12" t="str">
        <v>茨城電話工業（株）</v>
      </c>
      <c r="C593" s="12" t="str">
        <v>016 電気・通信・視聴覚機器用品</v>
      </c>
      <c r="D593" s="12" t="s">
        <v>770</v>
      </c>
    </row>
    <row r="594" spans="1:4" s="2" customFormat="1">
      <c r="A594" s="8">
        <v>700206</v>
      </c>
      <c r="B594" s="12" t="str">
        <v>茨城電話工業（株）</v>
      </c>
      <c r="C594" s="12" t="str">
        <v>035 情報処理、情報提供サービス、情報機器等の保守点検</v>
      </c>
      <c r="D594" s="12" t="s">
        <v>770</v>
      </c>
    </row>
    <row r="595" spans="1:4" s="2" customFormat="1">
      <c r="A595" s="8">
        <v>700206</v>
      </c>
      <c r="B595" s="12" t="str">
        <v>茨城電話工業（株）</v>
      </c>
      <c r="C595" s="12" t="str">
        <v>036 電気・通信・視聴覚設備の保守点検</v>
      </c>
      <c r="D595" s="12" t="s">
        <v>770</v>
      </c>
    </row>
    <row r="596" spans="1:4" s="2" customFormat="1">
      <c r="A596" s="8">
        <v>700206</v>
      </c>
      <c r="B596" s="12" t="str">
        <v>茨城電話工業（株）</v>
      </c>
      <c r="C596" s="12" t="str">
        <v>048 賃貸借</v>
      </c>
      <c r="D596" s="12" t="s">
        <v>770</v>
      </c>
    </row>
    <row r="597" spans="1:4" s="2" customFormat="1">
      <c r="A597" s="8">
        <v>700207</v>
      </c>
      <c r="B597" s="12" t="str">
        <v>茨城道路（株）</v>
      </c>
      <c r="C597" s="12" t="str">
        <v>001 建設・建築資材</v>
      </c>
      <c r="D597" s="12" t="s">
        <v>450</v>
      </c>
    </row>
    <row r="598" spans="1:4" s="2" customFormat="1">
      <c r="A598" s="8">
        <v>700210</v>
      </c>
      <c r="B598" s="12" t="str">
        <v>（株） 茨城ひかりのくに</v>
      </c>
      <c r="C598" s="12" t="str">
        <v>006 学校備品、学校教材、図書、視聴覚資料</v>
      </c>
      <c r="D598" s="12" t="s">
        <v>283</v>
      </c>
    </row>
    <row r="599" spans="1:4" s="2" customFormat="1">
      <c r="A599" s="8">
        <v>700210</v>
      </c>
      <c r="B599" s="12" t="str">
        <v>（株） 茨城ひかりのくに</v>
      </c>
      <c r="C599" s="12" t="str">
        <v>007 楽器、スポーツ用品、室内外遊具・玩具</v>
      </c>
      <c r="D599" s="12" t="s">
        <v>283</v>
      </c>
    </row>
    <row r="600" spans="1:4" s="2" customFormat="1">
      <c r="A600" s="8">
        <v>700211</v>
      </c>
      <c r="B600" s="12" t="str">
        <v>茨城日野自動車（株） 茨城支店</v>
      </c>
      <c r="C600" s="12" t="str">
        <v>012 車両、船舶等（消防車両を除く）</v>
      </c>
      <c r="D600" s="12" t="s">
        <v>771</v>
      </c>
    </row>
    <row r="601" spans="1:4" s="2" customFormat="1">
      <c r="A601" s="8">
        <v>700211</v>
      </c>
      <c r="B601" s="12" t="str">
        <v>茨城日野自動車（株） 茨城支店</v>
      </c>
      <c r="C601" s="12" t="str">
        <v>020 消防機器用品（消防車両を含む）</v>
      </c>
      <c r="D601" s="12" t="s">
        <v>771</v>
      </c>
    </row>
    <row r="602" spans="1:4" s="2" customFormat="1">
      <c r="A602" s="8">
        <v>700211</v>
      </c>
      <c r="B602" s="12" t="str">
        <v>茨城日野自動車（株） 茨城支店</v>
      </c>
      <c r="C602" s="12" t="str">
        <v>028 車検</v>
      </c>
      <c r="D602" s="12" t="s">
        <v>771</v>
      </c>
    </row>
    <row r="603" spans="1:4" s="2" customFormat="1">
      <c r="A603" s="8">
        <v>700212</v>
      </c>
      <c r="B603" s="12" t="str">
        <v>（株）ＬｕｃｋｙＦＭ茨城放送</v>
      </c>
      <c r="C603" s="12" t="str">
        <v>025 映画・ビデオ・広告・看板の企画制作</v>
      </c>
      <c r="D603" s="12" t="s">
        <v>191</v>
      </c>
    </row>
    <row r="604" spans="1:4" s="2" customFormat="1">
      <c r="A604" s="8">
        <v>700212</v>
      </c>
      <c r="B604" s="12" t="str">
        <v>（株）ＬｕｃｋｙＦＭ茨城放送</v>
      </c>
      <c r="C604" s="12" t="str">
        <v>026 催事の企画運営、旅行企画</v>
      </c>
      <c r="D604" s="12" t="s">
        <v>191</v>
      </c>
    </row>
    <row r="605" spans="1:4" s="2" customFormat="1">
      <c r="A605" s="8">
        <v>700212</v>
      </c>
      <c r="B605" s="12" t="str">
        <v>（株）ＬｕｃｋｙＦＭ茨城放送</v>
      </c>
      <c r="C605" s="12" t="str">
        <v>047 その他役務の提供</v>
      </c>
      <c r="D605" s="12" t="s">
        <v>191</v>
      </c>
    </row>
    <row r="606" spans="1:4" s="2" customFormat="1">
      <c r="A606" s="8">
        <v>700213</v>
      </c>
      <c r="B606" s="12" t="str">
        <v>茨城ボーサイサービス（株）</v>
      </c>
      <c r="C606" s="12" t="str">
        <v>020 消防機器用品（消防車両を含む）</v>
      </c>
      <c r="D606" s="12" t="s">
        <v>24</v>
      </c>
    </row>
    <row r="607" spans="1:4" s="2" customFormat="1">
      <c r="A607" s="8">
        <v>700213</v>
      </c>
      <c r="B607" s="12" t="str">
        <v>茨城ボーサイサービス（株）</v>
      </c>
      <c r="C607" s="12" t="str">
        <v>038 空調・消防・ボイラー設備の保守点検</v>
      </c>
      <c r="D607" s="12" t="s">
        <v>24</v>
      </c>
    </row>
    <row r="608" spans="1:4" s="2" customFormat="1">
      <c r="A608" s="8">
        <v>700214</v>
      </c>
      <c r="B608" s="12" t="str">
        <v>（有）茨城友清</v>
      </c>
      <c r="C608" s="12" t="str">
        <v>030 廃棄物収集運搬処理</v>
      </c>
      <c r="D608" s="12" t="s">
        <v>772</v>
      </c>
    </row>
    <row r="609" spans="1:4" s="2" customFormat="1">
      <c r="A609" s="8">
        <v>700214</v>
      </c>
      <c r="B609" s="12" t="str">
        <v>（有）茨城友清</v>
      </c>
      <c r="C609" s="12" t="str">
        <v>041 各種施設・設備の清掃、消毒、防除、駆除</v>
      </c>
      <c r="D609" s="12" t="s">
        <v>772</v>
      </c>
    </row>
    <row r="610" spans="1:4" s="2" customFormat="1">
      <c r="A610" s="8">
        <v>700215</v>
      </c>
      <c r="B610" s="12" t="str">
        <v>茨城リネンサプライ（株）</v>
      </c>
      <c r="C610" s="12" t="str">
        <v>009 繊維・皮革製品</v>
      </c>
      <c r="D610" s="12" t="s">
        <v>777</v>
      </c>
    </row>
    <row r="611" spans="1:4" s="2" customFormat="1">
      <c r="A611" s="8">
        <v>700215</v>
      </c>
      <c r="B611" s="12" t="str">
        <v>茨城リネンサプライ（株）</v>
      </c>
      <c r="C611" s="12" t="str">
        <v>021 その他の販売</v>
      </c>
      <c r="D611" s="12" t="s">
        <v>777</v>
      </c>
    </row>
    <row r="612" spans="1:4" s="2" customFormat="1">
      <c r="A612" s="8">
        <v>700215</v>
      </c>
      <c r="B612" s="12" t="str">
        <v>茨城リネンサプライ（株）</v>
      </c>
      <c r="C612" s="12" t="str">
        <v>047 その他役務の提供</v>
      </c>
      <c r="D612" s="12" t="s">
        <v>777</v>
      </c>
    </row>
    <row r="613" spans="1:4" s="2" customFormat="1">
      <c r="A613" s="8">
        <v>700215</v>
      </c>
      <c r="B613" s="12" t="str">
        <v>茨城リネンサプライ（株）</v>
      </c>
      <c r="C613" s="12" t="str">
        <v>048 賃貸借</v>
      </c>
      <c r="D613" s="12" t="s">
        <v>777</v>
      </c>
    </row>
    <row r="614" spans="1:4" s="2" customFormat="1">
      <c r="A614" s="8">
        <v>700220</v>
      </c>
      <c r="B614" s="12" t="str">
        <v>（株） 入江電機工業所</v>
      </c>
      <c r="C614" s="12" t="str">
        <v>012 車両、船舶等（消防車両を除く）</v>
      </c>
      <c r="D614" s="12" t="s">
        <v>561</v>
      </c>
    </row>
    <row r="615" spans="1:4" s="2" customFormat="1">
      <c r="A615" s="8">
        <v>700220</v>
      </c>
      <c r="B615" s="12" t="str">
        <v>（株） 入江電機工業所</v>
      </c>
      <c r="C615" s="12" t="str">
        <v>016 電気・通信・視聴覚機器用品</v>
      </c>
      <c r="D615" s="12" t="s">
        <v>561</v>
      </c>
    </row>
    <row r="616" spans="1:4" s="2" customFormat="1">
      <c r="A616" s="8">
        <v>700220</v>
      </c>
      <c r="B616" s="12" t="str">
        <v>（株） 入江電機工業所</v>
      </c>
      <c r="C616" s="12" t="str">
        <v>020 消防機器用品（消防車両を含む）</v>
      </c>
      <c r="D616" s="12" t="s">
        <v>561</v>
      </c>
    </row>
    <row r="617" spans="1:4" s="2" customFormat="1">
      <c r="A617" s="8">
        <v>700220</v>
      </c>
      <c r="B617" s="12" t="str">
        <v>（株） 入江電機工業所</v>
      </c>
      <c r="C617" s="12" t="str">
        <v>036 電気・通信・視聴覚設備の保守点検</v>
      </c>
      <c r="D617" s="12" t="s">
        <v>561</v>
      </c>
    </row>
    <row r="618" spans="1:4" s="2" customFormat="1">
      <c r="A618" s="8">
        <v>700220</v>
      </c>
      <c r="B618" s="12" t="str">
        <v>（株） 入江電機工業所</v>
      </c>
      <c r="C618" s="12" t="str">
        <v>038 空調・消防・ボイラー設備の保守点検</v>
      </c>
      <c r="D618" s="12" t="s">
        <v>561</v>
      </c>
    </row>
    <row r="619" spans="1:4" s="2" customFormat="1">
      <c r="A619" s="8">
        <v>700221</v>
      </c>
      <c r="B619" s="12" t="str">
        <v>岩瀬プリンス電機（株）</v>
      </c>
      <c r="C619" s="12" t="str">
        <v>016 電気・通信・視聴覚機器用品</v>
      </c>
      <c r="D619" s="12" t="s">
        <v>779</v>
      </c>
    </row>
    <row r="620" spans="1:4" s="2" customFormat="1">
      <c r="A620" s="8">
        <v>700221</v>
      </c>
      <c r="B620" s="12" t="str">
        <v>岩瀬プリンス電機（株）</v>
      </c>
      <c r="C620" s="12" t="str">
        <v>036 電気・通信・視聴覚設備の保守点検</v>
      </c>
      <c r="D620" s="12" t="s">
        <v>779</v>
      </c>
    </row>
    <row r="621" spans="1:4" s="2" customFormat="1">
      <c r="A621" s="8">
        <v>700222</v>
      </c>
      <c r="B621" s="12" t="str">
        <v>（株）インソース 営業本部</v>
      </c>
      <c r="C621" s="12" t="str">
        <v>025 映画・ビデオ・広告・看板の企画制作</v>
      </c>
      <c r="D621" s="12" t="s">
        <v>401</v>
      </c>
    </row>
    <row r="622" spans="1:4" s="2" customFormat="1">
      <c r="A622" s="8">
        <v>700222</v>
      </c>
      <c r="B622" s="12" t="str">
        <v>（株）インソース 営業本部</v>
      </c>
      <c r="C622" s="12" t="str">
        <v>026 催事の企画運営、旅行企画</v>
      </c>
      <c r="D622" s="12" t="s">
        <v>401</v>
      </c>
    </row>
    <row r="623" spans="1:4" s="2" customFormat="1">
      <c r="A623" s="8">
        <v>700222</v>
      </c>
      <c r="B623" s="12" t="str">
        <v>（株）インソース 営業本部</v>
      </c>
      <c r="C623" s="12" t="str">
        <v>035 情報処理、情報提供サービス、情報機器等の保守点検</v>
      </c>
      <c r="D623" s="12" t="s">
        <v>401</v>
      </c>
    </row>
    <row r="624" spans="1:4" s="2" customFormat="1">
      <c r="A624" s="8">
        <v>700222</v>
      </c>
      <c r="B624" s="12" t="str">
        <v>（株）インソース 営業本部</v>
      </c>
      <c r="C624" s="12" t="str">
        <v>047 その他役務の提供</v>
      </c>
      <c r="D624" s="12" t="s">
        <v>401</v>
      </c>
    </row>
    <row r="625" spans="1:4" s="2" customFormat="1">
      <c r="A625" s="8">
        <v>700223</v>
      </c>
      <c r="B625" s="12" t="str">
        <v>（株）インタラック関東北</v>
      </c>
      <c r="C625" s="12" t="str">
        <v>047 その他役務の提供</v>
      </c>
      <c r="D625" s="12" t="s">
        <v>780</v>
      </c>
    </row>
    <row r="626" spans="1:4" s="2" customFormat="1">
      <c r="A626" s="8">
        <v>700223</v>
      </c>
      <c r="B626" s="12" t="str">
        <v>（株）インタラック関東北</v>
      </c>
      <c r="C626" s="12" t="str">
        <v>050 研修講師・指導員・技術者の派遣</v>
      </c>
      <c r="D626" s="12" t="s">
        <v>780</v>
      </c>
    </row>
    <row r="627" spans="1:4" s="2" customFormat="1">
      <c r="A627" s="8">
        <v>700224</v>
      </c>
      <c r="B627" s="12" t="str">
        <v>（株） インフォマージュ 東海センター</v>
      </c>
      <c r="C627" s="12" t="str">
        <v>005 事務機器用品</v>
      </c>
      <c r="D627" s="12" t="s">
        <v>781</v>
      </c>
    </row>
    <row r="628" spans="1:4" s="2" customFormat="1">
      <c r="A628" s="8">
        <v>700224</v>
      </c>
      <c r="B628" s="12" t="str">
        <v>（株） インフォマージュ 東海センター</v>
      </c>
      <c r="C628" s="12" t="str">
        <v>015 情報機器用品、ソフトウェア</v>
      </c>
      <c r="D628" s="12" t="s">
        <v>781</v>
      </c>
    </row>
    <row r="629" spans="1:4" s="2" customFormat="1">
      <c r="A629" s="8">
        <v>700224</v>
      </c>
      <c r="B629" s="12" t="str">
        <v>（株） インフォマージュ 東海センター</v>
      </c>
      <c r="C629" s="12" t="str">
        <v>021 その他の販売</v>
      </c>
      <c r="D629" s="12" t="s">
        <v>781</v>
      </c>
    </row>
    <row r="630" spans="1:4" s="2" customFormat="1">
      <c r="A630" s="8">
        <v>700224</v>
      </c>
      <c r="B630" s="12" t="str">
        <v>（株） インフォマージュ 東海センター</v>
      </c>
      <c r="C630" s="12" t="str">
        <v>024 写真・製図・複写・地図の撮影作成</v>
      </c>
      <c r="D630" s="12" t="s">
        <v>781</v>
      </c>
    </row>
    <row r="631" spans="1:4" s="2" customFormat="1">
      <c r="A631" s="8">
        <v>700224</v>
      </c>
      <c r="B631" s="12" t="str">
        <v>（株） インフォマージュ 東海センター</v>
      </c>
      <c r="C631" s="12" t="str">
        <v>035 情報処理、情報提供サービス、情報機器等の保守点検</v>
      </c>
      <c r="D631" s="12" t="s">
        <v>781</v>
      </c>
    </row>
    <row r="632" spans="1:4" s="2" customFormat="1">
      <c r="A632" s="8">
        <v>700224</v>
      </c>
      <c r="B632" s="12" t="str">
        <v>（株） インフォマージュ 東海センター</v>
      </c>
      <c r="C632" s="12" t="str">
        <v>047 その他役務の提供</v>
      </c>
      <c r="D632" s="12" t="s">
        <v>781</v>
      </c>
    </row>
    <row r="633" spans="1:4" s="2" customFormat="1">
      <c r="A633" s="8">
        <v>700225</v>
      </c>
      <c r="B633" s="12" t="str">
        <v>（株）インフォマティクス</v>
      </c>
      <c r="C633" s="12" t="str">
        <v>015 情報機器用品、ソフトウェア</v>
      </c>
      <c r="D633" s="12" t="s">
        <v>158</v>
      </c>
    </row>
    <row r="634" spans="1:4" s="2" customFormat="1">
      <c r="A634" s="8">
        <v>700225</v>
      </c>
      <c r="B634" s="12" t="str">
        <v>（株）インフォマティクス</v>
      </c>
      <c r="C634" s="12" t="str">
        <v>035 情報処理、情報提供サービス、情報機器等の保守点検</v>
      </c>
      <c r="D634" s="12" t="s">
        <v>158</v>
      </c>
    </row>
    <row r="635" spans="1:4" s="2" customFormat="1">
      <c r="A635" s="8">
        <v>700225</v>
      </c>
      <c r="B635" s="12" t="str">
        <v>（株）インフォマティクス</v>
      </c>
      <c r="C635" s="12" t="str">
        <v>048 賃貸借</v>
      </c>
      <c r="D635" s="12" t="s">
        <v>158</v>
      </c>
    </row>
    <row r="636" spans="1:4" s="2" customFormat="1">
      <c r="A636" s="8">
        <v>700226</v>
      </c>
      <c r="B636" s="12" t="str">
        <v>（株）ヴィアックス</v>
      </c>
      <c r="C636" s="12" t="str">
        <v>047 その他役務の提供</v>
      </c>
      <c r="D636" s="12" t="s">
        <v>784</v>
      </c>
    </row>
    <row r="637" spans="1:4" s="2" customFormat="1">
      <c r="A637" s="8">
        <v>700227</v>
      </c>
      <c r="B637" s="12" t="str">
        <v>（株）ウィズウェイストジャパン</v>
      </c>
      <c r="C637" s="12" t="str">
        <v>021 その他の販売</v>
      </c>
      <c r="D637" s="12" t="s">
        <v>502</v>
      </c>
    </row>
    <row r="638" spans="1:4" s="2" customFormat="1">
      <c r="A638" s="8">
        <v>700227</v>
      </c>
      <c r="B638" s="12" t="str">
        <v>（株）ウィズウェイストジャパン</v>
      </c>
      <c r="C638" s="12" t="str">
        <v>030 廃棄物収集運搬処理</v>
      </c>
      <c r="D638" s="12" t="s">
        <v>502</v>
      </c>
    </row>
    <row r="639" spans="1:4" s="2" customFormat="1">
      <c r="A639" s="8">
        <v>700227</v>
      </c>
      <c r="B639" s="12" t="str">
        <v>（株）ウィズウェイストジャパン</v>
      </c>
      <c r="C639" s="12" t="str">
        <v>047 その他役務の提供</v>
      </c>
      <c r="D639" s="12" t="s">
        <v>502</v>
      </c>
    </row>
    <row r="640" spans="1:4" s="2" customFormat="1">
      <c r="A640" s="8">
        <v>700227</v>
      </c>
      <c r="B640" s="12" t="str">
        <v>（株）ウィズウェイストジャパン</v>
      </c>
      <c r="C640" s="12" t="str">
        <v>051 物品等の買受</v>
      </c>
      <c r="D640" s="12" t="s">
        <v>502</v>
      </c>
    </row>
    <row r="641" spans="1:4" s="2" customFormat="1">
      <c r="A641" s="8">
        <v>700229</v>
      </c>
      <c r="B641" s="12" t="str">
        <v>ヴェオリア・ジェネッツ（株）</v>
      </c>
      <c r="C641" s="12" t="str">
        <v>022 集計、計算、調査、計画策定</v>
      </c>
      <c r="D641" s="12" t="s">
        <v>353</v>
      </c>
    </row>
    <row r="642" spans="1:4" s="2" customFormat="1">
      <c r="A642" s="8">
        <v>700229</v>
      </c>
      <c r="B642" s="12" t="str">
        <v>ヴェオリア・ジェネッツ（株）</v>
      </c>
      <c r="C642" s="12" t="str">
        <v>033 上下水道施設の維持管理</v>
      </c>
      <c r="D642" s="12" t="s">
        <v>353</v>
      </c>
    </row>
    <row r="643" spans="1:4" s="2" customFormat="1">
      <c r="A643" s="8">
        <v>700229</v>
      </c>
      <c r="B643" s="12" t="str">
        <v>ヴェオリア・ジェネッツ（株）</v>
      </c>
      <c r="C643" s="12" t="str">
        <v>035 情報処理、情報提供サービス、情報機器等の保守点検</v>
      </c>
      <c r="D643" s="12" t="s">
        <v>353</v>
      </c>
    </row>
    <row r="644" spans="1:4" s="2" customFormat="1">
      <c r="A644" s="8">
        <v>700229</v>
      </c>
      <c r="B644" s="12" t="str">
        <v>ヴェオリア・ジェネッツ（株）</v>
      </c>
      <c r="C644" s="12" t="str">
        <v>047 その他役務の提供</v>
      </c>
      <c r="D644" s="12" t="s">
        <v>353</v>
      </c>
    </row>
    <row r="645" spans="1:4" s="2" customFormat="1">
      <c r="A645" s="8">
        <v>700230</v>
      </c>
      <c r="B645" s="12" t="str">
        <v>（株） ウォーターエージェンシー 茨城オペレーションセンター茨城営業所</v>
      </c>
      <c r="C645" s="12" t="str">
        <v>002 農業・化学・工業薬品</v>
      </c>
      <c r="D645" s="12" t="s">
        <v>308</v>
      </c>
    </row>
    <row r="646" spans="1:4" s="2" customFormat="1">
      <c r="A646" s="8">
        <v>700230</v>
      </c>
      <c r="B646" s="12" t="str">
        <v>（株） ウォーターエージェンシー 茨城オペレーションセンター茨城営業所</v>
      </c>
      <c r="C646" s="12" t="str">
        <v>003 医療品、医薬品、毒物、劇物</v>
      </c>
      <c r="D646" s="12" t="s">
        <v>308</v>
      </c>
    </row>
    <row r="647" spans="1:4" s="2" customFormat="1">
      <c r="A647" s="8">
        <v>700230</v>
      </c>
      <c r="B647" s="12" t="str">
        <v>（株） ウォーターエージェンシー 茨城オペレーションセンター茨城営業所</v>
      </c>
      <c r="C647" s="12" t="str">
        <v>033 上下水道施設の維持管理</v>
      </c>
      <c r="D647" s="12" t="s">
        <v>308</v>
      </c>
    </row>
    <row r="648" spans="1:4" s="2" customFormat="1">
      <c r="A648" s="8">
        <v>700230</v>
      </c>
      <c r="B648" s="12" t="str">
        <v>（株） ウォーターエージェンシー 茨城オペレーションセンター茨城営業所</v>
      </c>
      <c r="C648" s="12" t="str">
        <v>034 上下水道設備の保守点検</v>
      </c>
      <c r="D648" s="12" t="s">
        <v>308</v>
      </c>
    </row>
    <row r="649" spans="1:4" s="2" customFormat="1">
      <c r="A649" s="8">
        <v>700231</v>
      </c>
      <c r="B649" s="12" t="str">
        <v>ウォータースタンド（株）</v>
      </c>
      <c r="C649" s="12" t="str">
        <v>005 事務機器用品</v>
      </c>
      <c r="D649" s="12" t="s">
        <v>547</v>
      </c>
    </row>
    <row r="650" spans="1:4" s="2" customFormat="1">
      <c r="A650" s="8">
        <v>700231</v>
      </c>
      <c r="B650" s="12" t="str">
        <v>ウォータースタンド（株）</v>
      </c>
      <c r="C650" s="12" t="str">
        <v>018 衛生・清掃機器用品</v>
      </c>
      <c r="D650" s="12" t="s">
        <v>547</v>
      </c>
    </row>
    <row r="651" spans="1:4" s="2" customFormat="1">
      <c r="A651" s="8">
        <v>700231</v>
      </c>
      <c r="B651" s="12" t="str">
        <v>ウォータースタンド（株）</v>
      </c>
      <c r="C651" s="12" t="str">
        <v>021 その他の販売</v>
      </c>
      <c r="D651" s="12" t="s">
        <v>547</v>
      </c>
    </row>
    <row r="652" spans="1:4" s="2" customFormat="1">
      <c r="A652" s="8">
        <v>700231</v>
      </c>
      <c r="B652" s="12" t="str">
        <v>ウォータースタンド（株）</v>
      </c>
      <c r="C652" s="12" t="str">
        <v>048 賃貸借</v>
      </c>
      <c r="D652" s="12" t="s">
        <v>547</v>
      </c>
    </row>
    <row r="653" spans="1:4" s="2" customFormat="1">
      <c r="A653" s="8">
        <v>700232</v>
      </c>
      <c r="B653" s="12" t="str">
        <v>（株） ウォーターテック 東日本支店</v>
      </c>
      <c r="C653" s="12" t="str">
        <v>002 農業・化学・工業薬品</v>
      </c>
      <c r="D653" s="12" t="s">
        <v>785</v>
      </c>
    </row>
    <row r="654" spans="1:4" s="2" customFormat="1">
      <c r="A654" s="8">
        <v>700232</v>
      </c>
      <c r="B654" s="12" t="str">
        <v>（株） ウォーターテック 東日本支店</v>
      </c>
      <c r="C654" s="12" t="str">
        <v>021 その他の販売</v>
      </c>
      <c r="D654" s="12" t="s">
        <v>785</v>
      </c>
    </row>
    <row r="655" spans="1:4" s="2" customFormat="1">
      <c r="A655" s="8">
        <v>700232</v>
      </c>
      <c r="B655" s="12" t="str">
        <v>（株） ウォーターテック 東日本支店</v>
      </c>
      <c r="C655" s="12" t="str">
        <v>033 上下水道施設の維持管理</v>
      </c>
      <c r="D655" s="12" t="s">
        <v>785</v>
      </c>
    </row>
    <row r="656" spans="1:4" s="2" customFormat="1">
      <c r="A656" s="8">
        <v>700232</v>
      </c>
      <c r="B656" s="12" t="str">
        <v>（株） ウォーターテック 東日本支店</v>
      </c>
      <c r="C656" s="12" t="str">
        <v>034 上下水道設備の保守点検</v>
      </c>
      <c r="D656" s="12" t="s">
        <v>785</v>
      </c>
    </row>
    <row r="657" spans="1:4" s="2" customFormat="1">
      <c r="A657" s="8">
        <v>700234</v>
      </c>
      <c r="B657" s="12" t="str">
        <v>（株） 内田洋行 営業支援統括グループ</v>
      </c>
      <c r="C657" s="12" t="str">
        <v>005 事務機器用品</v>
      </c>
      <c r="D657" s="12" t="s">
        <v>469</v>
      </c>
    </row>
    <row r="658" spans="1:4" s="2" customFormat="1">
      <c r="A658" s="8">
        <v>700234</v>
      </c>
      <c r="B658" s="12" t="str">
        <v>（株） 内田洋行 営業支援統括グループ</v>
      </c>
      <c r="C658" s="12" t="str">
        <v>006 学校備品、学校教材、図書、視聴覚資料</v>
      </c>
      <c r="D658" s="12" t="s">
        <v>469</v>
      </c>
    </row>
    <row r="659" spans="1:4" s="2" customFormat="1">
      <c r="A659" s="8">
        <v>700234</v>
      </c>
      <c r="B659" s="12" t="str">
        <v>（株） 内田洋行 営業支援統括グループ</v>
      </c>
      <c r="C659" s="12" t="str">
        <v>008 家具、寝具、室内装飾品、什器類</v>
      </c>
      <c r="D659" s="12" t="s">
        <v>469</v>
      </c>
    </row>
    <row r="660" spans="1:4" s="2" customFormat="1">
      <c r="A660" s="8">
        <v>700234</v>
      </c>
      <c r="B660" s="12" t="str">
        <v>（株） 内田洋行 営業支援統括グループ</v>
      </c>
      <c r="C660" s="12" t="str">
        <v>015 情報機器用品、ソフトウェア</v>
      </c>
      <c r="D660" s="12" t="s">
        <v>469</v>
      </c>
    </row>
    <row r="661" spans="1:4" s="2" customFormat="1">
      <c r="A661" s="8">
        <v>700234</v>
      </c>
      <c r="B661" s="12" t="str">
        <v>（株） 内田洋行 営業支援統括グループ</v>
      </c>
      <c r="C661" s="12" t="str">
        <v>016 電気・通信・視聴覚機器用品</v>
      </c>
      <c r="D661" s="12" t="s">
        <v>469</v>
      </c>
    </row>
    <row r="662" spans="1:4" s="2" customFormat="1">
      <c r="A662" s="8">
        <v>700234</v>
      </c>
      <c r="B662" s="12" t="str">
        <v>（株） 内田洋行 営業支援統括グループ</v>
      </c>
      <c r="C662" s="12" t="str">
        <v>035 情報処理、情報提供サービス、情報機器等の保守点検</v>
      </c>
      <c r="D662" s="12" t="s">
        <v>469</v>
      </c>
    </row>
    <row r="663" spans="1:4" s="2" customFormat="1">
      <c r="A663" s="8">
        <v>700234</v>
      </c>
      <c r="B663" s="12" t="str">
        <v>（株） 内田洋行 営業支援統括グループ</v>
      </c>
      <c r="C663" s="12" t="str">
        <v>047 その他役務の提供</v>
      </c>
      <c r="D663" s="12" t="s">
        <v>469</v>
      </c>
    </row>
    <row r="664" spans="1:4" s="2" customFormat="1">
      <c r="A664" s="8">
        <v>700234</v>
      </c>
      <c r="B664" s="12" t="str">
        <v>（株） 内田洋行 営業支援統括グループ</v>
      </c>
      <c r="C664" s="12" t="str">
        <v>048 賃貸借</v>
      </c>
      <c r="D664" s="12" t="s">
        <v>469</v>
      </c>
    </row>
    <row r="665" spans="1:4" s="2" customFormat="1">
      <c r="A665" s="8">
        <v>700235</v>
      </c>
      <c r="B665" s="12" t="str">
        <v>宇都宮電子（株） つくば営業所</v>
      </c>
      <c r="C665" s="12" t="str">
        <v>013 試験・測定・観測機器用品</v>
      </c>
      <c r="D665" s="12" t="s">
        <v>786</v>
      </c>
    </row>
    <row r="666" spans="1:4" s="2" customFormat="1">
      <c r="A666" s="8">
        <v>700235</v>
      </c>
      <c r="B666" s="12" t="str">
        <v>宇都宮電子（株） つくば営業所</v>
      </c>
      <c r="C666" s="12" t="str">
        <v>015 情報機器用品、ソフトウェア</v>
      </c>
      <c r="D666" s="12" t="s">
        <v>786</v>
      </c>
    </row>
    <row r="667" spans="1:4" s="2" customFormat="1">
      <c r="A667" s="8">
        <v>700235</v>
      </c>
      <c r="B667" s="12" t="str">
        <v>宇都宮電子（株） つくば営業所</v>
      </c>
      <c r="C667" s="12" t="str">
        <v>016 電気・通信・視聴覚機器用品</v>
      </c>
      <c r="D667" s="12" t="s">
        <v>786</v>
      </c>
    </row>
    <row r="668" spans="1:4" s="2" customFormat="1">
      <c r="A668" s="8">
        <v>700235</v>
      </c>
      <c r="B668" s="12" t="str">
        <v>宇都宮電子（株） つくば営業所</v>
      </c>
      <c r="C668" s="12" t="str">
        <v>023 試験、測定、観測</v>
      </c>
      <c r="D668" s="12" t="s">
        <v>786</v>
      </c>
    </row>
    <row r="669" spans="1:4" s="2" customFormat="1">
      <c r="A669" s="8">
        <v>700235</v>
      </c>
      <c r="B669" s="12" t="str">
        <v>宇都宮電子（株） つくば営業所</v>
      </c>
      <c r="C669" s="12" t="str">
        <v>036 電気・通信・視聴覚設備の保守点検</v>
      </c>
      <c r="D669" s="12" t="s">
        <v>786</v>
      </c>
    </row>
    <row r="670" spans="1:4" s="2" customFormat="1">
      <c r="A670" s="8">
        <v>700236</v>
      </c>
      <c r="B670" s="12" t="str">
        <v>宇都宮文化センター（株） 茨城支店</v>
      </c>
      <c r="C670" s="12" t="str">
        <v>033 上下水道施設の維持管理</v>
      </c>
      <c r="D670" s="12" t="s">
        <v>568</v>
      </c>
    </row>
    <row r="671" spans="1:4" s="2" customFormat="1">
      <c r="A671" s="8">
        <v>700237</v>
      </c>
      <c r="B671" s="12" t="str">
        <v>ウルノ商事（株）</v>
      </c>
      <c r="C671" s="12" t="str">
        <v>021 その他の販売</v>
      </c>
      <c r="D671" s="12" t="s">
        <v>583</v>
      </c>
    </row>
    <row r="672" spans="1:4" s="2" customFormat="1">
      <c r="A672" s="8">
        <v>700238</v>
      </c>
      <c r="B672" s="12" t="str">
        <v>栄興防災（株）</v>
      </c>
      <c r="C672" s="12" t="str">
        <v>009 繊維・皮革製品</v>
      </c>
      <c r="D672" s="12" t="s">
        <v>789</v>
      </c>
    </row>
    <row r="673" spans="1:4" s="2" customFormat="1">
      <c r="A673" s="8">
        <v>700238</v>
      </c>
      <c r="B673" s="12" t="str">
        <v>栄興防災（株）</v>
      </c>
      <c r="C673" s="12" t="str">
        <v>012 車両、船舶等（消防車両を除く）</v>
      </c>
      <c r="D673" s="12" t="s">
        <v>789</v>
      </c>
    </row>
    <row r="674" spans="1:4" s="2" customFormat="1">
      <c r="A674" s="8">
        <v>700238</v>
      </c>
      <c r="B674" s="12" t="str">
        <v>栄興防災（株）</v>
      </c>
      <c r="C674" s="12" t="str">
        <v>019 医療・福祉機器用品</v>
      </c>
      <c r="D674" s="12" t="s">
        <v>789</v>
      </c>
    </row>
    <row r="675" spans="1:4" s="2" customFormat="1">
      <c r="A675" s="8">
        <v>700238</v>
      </c>
      <c r="B675" s="12" t="str">
        <v>栄興防災（株）</v>
      </c>
      <c r="C675" s="12" t="str">
        <v>020 消防機器用品（消防車両を含む）</v>
      </c>
      <c r="D675" s="12" t="s">
        <v>789</v>
      </c>
    </row>
    <row r="676" spans="1:4" s="2" customFormat="1">
      <c r="A676" s="8">
        <v>700238</v>
      </c>
      <c r="B676" s="12" t="str">
        <v>栄興防災（株）</v>
      </c>
      <c r="C676" s="12" t="str">
        <v>021 その他の販売</v>
      </c>
      <c r="D676" s="12" t="s">
        <v>789</v>
      </c>
    </row>
    <row r="677" spans="1:4" s="2" customFormat="1">
      <c r="A677" s="8">
        <v>700239</v>
      </c>
      <c r="B677" s="12" t="str">
        <v xml:space="preserve">（株）エイジェック </v>
      </c>
      <c r="C677" s="12" t="str">
        <v>022 集計、計算、調査、計画策定</v>
      </c>
      <c r="D677" s="12" t="s">
        <v>511</v>
      </c>
    </row>
    <row r="678" spans="1:4" s="2" customFormat="1">
      <c r="A678" s="8">
        <v>700239</v>
      </c>
      <c r="B678" s="12" t="str">
        <v xml:space="preserve">（株）エイジェック </v>
      </c>
      <c r="C678" s="12" t="str">
        <v>025 映画・ビデオ・広告・看板の企画制作</v>
      </c>
      <c r="D678" s="12" t="s">
        <v>511</v>
      </c>
    </row>
    <row r="679" spans="1:4" s="2" customFormat="1">
      <c r="A679" s="8">
        <v>700239</v>
      </c>
      <c r="B679" s="12" t="str">
        <v xml:space="preserve">（株）エイジェック </v>
      </c>
      <c r="C679" s="12" t="str">
        <v>026 催事の企画運営、旅行企画</v>
      </c>
      <c r="D679" s="12" t="s">
        <v>511</v>
      </c>
    </row>
    <row r="680" spans="1:4" s="2" customFormat="1">
      <c r="A680" s="8">
        <v>700239</v>
      </c>
      <c r="B680" s="12" t="str">
        <v xml:space="preserve">（株）エイジェック </v>
      </c>
      <c r="C680" s="12" t="str">
        <v>047 その他役務の提供</v>
      </c>
      <c r="D680" s="12" t="s">
        <v>511</v>
      </c>
    </row>
    <row r="681" spans="1:4" s="2" customFormat="1">
      <c r="A681" s="8">
        <v>700239</v>
      </c>
      <c r="B681" s="12" t="str">
        <v xml:space="preserve">（株）エイジェック </v>
      </c>
      <c r="C681" s="12" t="str">
        <v>049 労働者派遣</v>
      </c>
      <c r="D681" s="12" t="s">
        <v>511</v>
      </c>
    </row>
    <row r="682" spans="1:4" s="2" customFormat="1">
      <c r="A682" s="8">
        <v>700239</v>
      </c>
      <c r="B682" s="12" t="str">
        <v xml:space="preserve">（株）エイジェック </v>
      </c>
      <c r="C682" s="12" t="str">
        <v>050 研修講師・指導員・技術者の派遣</v>
      </c>
      <c r="D682" s="12" t="s">
        <v>511</v>
      </c>
    </row>
    <row r="683" spans="1:4" s="2" customFormat="1">
      <c r="A683" s="8">
        <v>700240</v>
      </c>
      <c r="B683" s="12" t="str">
        <v>エイチ・シー・ネットワークス（株） 茨城支店</v>
      </c>
      <c r="C683" s="12" t="str">
        <v>015 情報機器用品、ソフトウェア</v>
      </c>
      <c r="D683" s="12" t="s">
        <v>603</v>
      </c>
    </row>
    <row r="684" spans="1:4" s="2" customFormat="1">
      <c r="A684" s="8">
        <v>700240</v>
      </c>
      <c r="B684" s="12" t="str">
        <v>エイチ・シー・ネットワークス（株） 茨城支店</v>
      </c>
      <c r="C684" s="12" t="str">
        <v>016 電気・通信・視聴覚機器用品</v>
      </c>
      <c r="D684" s="12" t="s">
        <v>603</v>
      </c>
    </row>
    <row r="685" spans="1:4" s="2" customFormat="1">
      <c r="A685" s="8">
        <v>700240</v>
      </c>
      <c r="B685" s="12" t="str">
        <v>エイチ・シー・ネットワークス（株） 茨城支店</v>
      </c>
      <c r="C685" s="12" t="str">
        <v>035 情報処理、情報提供サービス、情報機器等の保守点検</v>
      </c>
      <c r="D685" s="12" t="s">
        <v>603</v>
      </c>
    </row>
    <row r="686" spans="1:4" s="2" customFormat="1">
      <c r="A686" s="8">
        <v>700240</v>
      </c>
      <c r="B686" s="12" t="str">
        <v>エイチ・シー・ネットワークス（株） 茨城支店</v>
      </c>
      <c r="C686" s="12" t="str">
        <v>036 電気・通信・視聴覚設備の保守点検</v>
      </c>
      <c r="D686" s="12" t="s">
        <v>603</v>
      </c>
    </row>
    <row r="687" spans="1:4" s="2" customFormat="1">
      <c r="A687" s="8">
        <v>700240</v>
      </c>
      <c r="B687" s="12" t="str">
        <v>エイチ・シー・ネットワークス（株） 茨城支店</v>
      </c>
      <c r="C687" s="12" t="str">
        <v>048 賃貸借</v>
      </c>
      <c r="D687" s="12" t="s">
        <v>603</v>
      </c>
    </row>
    <row r="688" spans="1:4" s="2" customFormat="1">
      <c r="A688" s="8">
        <v>700241</v>
      </c>
      <c r="B688" s="12" t="str">
        <v>エイバン商事（株）</v>
      </c>
      <c r="C688" s="12" t="str">
        <v>003 医療品、医薬品、毒物、劇物</v>
      </c>
      <c r="D688" s="12" t="s">
        <v>793</v>
      </c>
    </row>
    <row r="689" spans="1:4" s="2" customFormat="1">
      <c r="A689" s="8">
        <v>700241</v>
      </c>
      <c r="B689" s="12" t="str">
        <v>エイバン商事（株）</v>
      </c>
      <c r="C689" s="12" t="str">
        <v>019 医療・福祉機器用品</v>
      </c>
      <c r="D689" s="12" t="s">
        <v>793</v>
      </c>
    </row>
    <row r="690" spans="1:4" s="2" customFormat="1">
      <c r="A690" s="8">
        <v>700241</v>
      </c>
      <c r="B690" s="12" t="str">
        <v>エイバン商事（株）</v>
      </c>
      <c r="C690" s="12" t="str">
        <v>040 各種施設・設備の維持管理・保守点検</v>
      </c>
      <c r="D690" s="12" t="s">
        <v>793</v>
      </c>
    </row>
    <row r="691" spans="1:4" s="2" customFormat="1">
      <c r="A691" s="8">
        <v>700243</v>
      </c>
      <c r="B691" s="12" t="str">
        <v>（株） エス・アイ・シー</v>
      </c>
      <c r="C691" s="12" t="str">
        <v>016 電気・通信・視聴覚機器用品</v>
      </c>
      <c r="D691" s="12" t="s">
        <v>795</v>
      </c>
    </row>
    <row r="692" spans="1:4" s="2" customFormat="1">
      <c r="A692" s="8">
        <v>700243</v>
      </c>
      <c r="B692" s="12" t="str">
        <v>（株） エス・アイ・シー</v>
      </c>
      <c r="C692" s="12" t="str">
        <v>021 その他の販売</v>
      </c>
      <c r="D692" s="12" t="s">
        <v>795</v>
      </c>
    </row>
    <row r="693" spans="1:4" s="2" customFormat="1">
      <c r="A693" s="8">
        <v>700243</v>
      </c>
      <c r="B693" s="12" t="str">
        <v>（株） エス・アイ・シー</v>
      </c>
      <c r="C693" s="12" t="str">
        <v>036 電気・通信・視聴覚設備の保守点検</v>
      </c>
      <c r="D693" s="12" t="s">
        <v>795</v>
      </c>
    </row>
    <row r="694" spans="1:4" s="2" customFormat="1">
      <c r="A694" s="8">
        <v>700244</v>
      </c>
      <c r="B694" s="12" t="str">
        <v>（株） エスエーイー</v>
      </c>
      <c r="C694" s="12" t="str">
        <v>016 電気・通信・視聴覚機器用品</v>
      </c>
      <c r="D694" s="12" t="s">
        <v>797</v>
      </c>
    </row>
    <row r="695" spans="1:4" s="2" customFormat="1">
      <c r="A695" s="8">
        <v>700244</v>
      </c>
      <c r="B695" s="12" t="str">
        <v>（株） エスエーイー</v>
      </c>
      <c r="C695" s="12" t="str">
        <v>017 厨房・空調機器用品</v>
      </c>
      <c r="D695" s="12" t="s">
        <v>797</v>
      </c>
    </row>
    <row r="696" spans="1:4" s="2" customFormat="1">
      <c r="A696" s="8">
        <v>700244</v>
      </c>
      <c r="B696" s="12" t="str">
        <v>（株） エスエーイー</v>
      </c>
      <c r="C696" s="12" t="str">
        <v>018 衛生・清掃機器用品</v>
      </c>
      <c r="D696" s="12" t="s">
        <v>797</v>
      </c>
    </row>
    <row r="697" spans="1:4" s="2" customFormat="1">
      <c r="A697" s="8">
        <v>700244</v>
      </c>
      <c r="B697" s="12" t="str">
        <v>（株） エスエーイー</v>
      </c>
      <c r="C697" s="12" t="str">
        <v>020 消防機器用品（消防車両を含む）</v>
      </c>
      <c r="D697" s="12" t="s">
        <v>797</v>
      </c>
    </row>
    <row r="698" spans="1:4" s="2" customFormat="1">
      <c r="A698" s="8">
        <v>700244</v>
      </c>
      <c r="B698" s="12" t="str">
        <v>（株） エスエーイー</v>
      </c>
      <c r="C698" s="12" t="str">
        <v>034 上下水道設備の保守点検</v>
      </c>
      <c r="D698" s="12" t="s">
        <v>797</v>
      </c>
    </row>
    <row r="699" spans="1:4" s="2" customFormat="1">
      <c r="A699" s="8">
        <v>700244</v>
      </c>
      <c r="B699" s="12" t="str">
        <v>（株） エスエーイー</v>
      </c>
      <c r="C699" s="12" t="str">
        <v>038 空調・消防・ボイラー設備の保守点検</v>
      </c>
      <c r="D699" s="12" t="s">
        <v>797</v>
      </c>
    </row>
    <row r="700" spans="1:4" s="2" customFormat="1">
      <c r="A700" s="8">
        <v>700244</v>
      </c>
      <c r="B700" s="12" t="str">
        <v>（株） エスエーイー</v>
      </c>
      <c r="C700" s="12" t="str">
        <v>041 各種施設・設備の清掃、消毒、防除、駆除</v>
      </c>
      <c r="D700" s="12" t="s">
        <v>797</v>
      </c>
    </row>
    <row r="701" spans="1:4" s="2" customFormat="1">
      <c r="A701" s="8">
        <v>700245</v>
      </c>
      <c r="B701" s="12" t="str">
        <v>（株）エスカム</v>
      </c>
      <c r="C701" s="12" t="str">
        <v>015 情報機器用品、ソフトウェア</v>
      </c>
      <c r="D701" s="12" t="s">
        <v>169</v>
      </c>
    </row>
    <row r="702" spans="1:4" s="2" customFormat="1">
      <c r="A702" s="8">
        <v>700245</v>
      </c>
      <c r="B702" s="12" t="str">
        <v>（株）エスカム</v>
      </c>
      <c r="C702" s="12" t="str">
        <v>035 情報処理、情報提供サービス、情報機器等の保守点検</v>
      </c>
      <c r="D702" s="12" t="s">
        <v>169</v>
      </c>
    </row>
    <row r="703" spans="1:4" s="2" customFormat="1">
      <c r="A703" s="8">
        <v>700245</v>
      </c>
      <c r="B703" s="12" t="str">
        <v>（株）エスカム</v>
      </c>
      <c r="C703" s="12" t="str">
        <v>048 賃貸借</v>
      </c>
      <c r="D703" s="12" t="s">
        <v>169</v>
      </c>
    </row>
    <row r="704" spans="1:4" s="2" customFormat="1">
      <c r="A704" s="8">
        <v>700246</v>
      </c>
      <c r="B704" s="12" t="str">
        <v>エース産業（株）</v>
      </c>
      <c r="C704" s="12" t="str">
        <v>020 消防機器用品（消防車両を含む）</v>
      </c>
      <c r="D704" s="12" t="s">
        <v>381</v>
      </c>
    </row>
    <row r="705" spans="1:4" s="2" customFormat="1">
      <c r="A705" s="8">
        <v>700246</v>
      </c>
      <c r="B705" s="12" t="str">
        <v>エース産業（株）</v>
      </c>
      <c r="C705" s="12" t="str">
        <v>038 空調・消防・ボイラー設備の保守点検</v>
      </c>
      <c r="D705" s="12" t="s">
        <v>381</v>
      </c>
    </row>
    <row r="706" spans="1:4" s="2" customFormat="1">
      <c r="A706" s="8">
        <v>700247</v>
      </c>
      <c r="B706" s="12" t="str">
        <v>エスティコンサルティング（株）</v>
      </c>
      <c r="C706" s="12" t="str">
        <v>015 情報機器用品、ソフトウェア</v>
      </c>
      <c r="D706" s="12" t="s">
        <v>67</v>
      </c>
    </row>
    <row r="707" spans="1:4" s="2" customFormat="1">
      <c r="A707" s="8">
        <v>700247</v>
      </c>
      <c r="B707" s="12" t="str">
        <v>エスティコンサルティング（株）</v>
      </c>
      <c r="C707" s="12" t="str">
        <v>022 集計、計算、調査、計画策定</v>
      </c>
      <c r="D707" s="12" t="s">
        <v>67</v>
      </c>
    </row>
    <row r="708" spans="1:4" s="2" customFormat="1">
      <c r="A708" s="8">
        <v>700247</v>
      </c>
      <c r="B708" s="12" t="str">
        <v>エスティコンサルティング（株）</v>
      </c>
      <c r="C708" s="12" t="str">
        <v>047 その他役務の提供</v>
      </c>
      <c r="D708" s="12" t="s">
        <v>67</v>
      </c>
    </row>
    <row r="709" spans="1:4" s="2" customFormat="1">
      <c r="A709" s="8">
        <v>700247</v>
      </c>
      <c r="B709" s="12" t="str">
        <v>エスティコンサルティング（株）</v>
      </c>
      <c r="C709" s="12" t="str">
        <v>048 賃貸借</v>
      </c>
      <c r="D709" s="12" t="s">
        <v>67</v>
      </c>
    </row>
    <row r="710" spans="1:4" s="2" customFormat="1">
      <c r="A710" s="8">
        <v>700248</v>
      </c>
      <c r="B710" s="12" t="str">
        <v>ＮＥＣキャピタルソリューション（株） 関東支店</v>
      </c>
      <c r="C710" s="12" t="str">
        <v>035 情報処理、情報提供サービス、情報機器等の保守点検</v>
      </c>
      <c r="D710" s="12" t="s">
        <v>799</v>
      </c>
    </row>
    <row r="711" spans="1:4" s="2" customFormat="1">
      <c r="A711" s="8">
        <v>700248</v>
      </c>
      <c r="B711" s="12" t="str">
        <v>ＮＥＣキャピタルソリューション（株） 関東支店</v>
      </c>
      <c r="C711" s="12" t="str">
        <v>048 賃貸借</v>
      </c>
      <c r="D711" s="12" t="s">
        <v>799</v>
      </c>
    </row>
    <row r="712" spans="1:4" s="2" customFormat="1">
      <c r="A712" s="8">
        <v>700249</v>
      </c>
      <c r="B712" s="12" t="str">
        <v>ＮＥＣソリューションイノベータ（株） 営業統括本部</v>
      </c>
      <c r="C712" s="12" t="str">
        <v>015 情報機器用品、ソフトウェア</v>
      </c>
      <c r="D712" s="12" t="s">
        <v>530</v>
      </c>
    </row>
    <row r="713" spans="1:4" s="2" customFormat="1">
      <c r="A713" s="8">
        <v>700249</v>
      </c>
      <c r="B713" s="12" t="str">
        <v>ＮＥＣソリューションイノベータ（株） 営業統括本部</v>
      </c>
      <c r="C713" s="12" t="str">
        <v>035 情報処理、情報提供サービス、情報機器等の保守点検</v>
      </c>
      <c r="D713" s="12" t="s">
        <v>530</v>
      </c>
    </row>
    <row r="714" spans="1:4" s="2" customFormat="1">
      <c r="A714" s="8">
        <v>700250</v>
      </c>
      <c r="B714" s="12" t="str">
        <v>ＮＥＣネクサソリューションズ（株） 公共ソリューション統括部</v>
      </c>
      <c r="C714" s="12" t="str">
        <v>015 情報機器用品、ソフトウェア</v>
      </c>
      <c r="D714" s="12" t="s">
        <v>493</v>
      </c>
    </row>
    <row r="715" spans="1:4" s="2" customFormat="1">
      <c r="A715" s="8">
        <v>700250</v>
      </c>
      <c r="B715" s="12" t="str">
        <v>ＮＥＣネクサソリューションズ（株） 公共ソリューション統括部</v>
      </c>
      <c r="C715" s="12" t="str">
        <v>035 情報処理、情報提供サービス、情報機器等の保守点検</v>
      </c>
      <c r="D715" s="12" t="s">
        <v>493</v>
      </c>
    </row>
    <row r="716" spans="1:4" s="2" customFormat="1">
      <c r="A716" s="8">
        <v>700250</v>
      </c>
      <c r="B716" s="12" t="str">
        <v>ＮＥＣネクサソリューションズ（株） 公共ソリューション統括部</v>
      </c>
      <c r="C716" s="12" t="str">
        <v>047 その他役務の提供</v>
      </c>
      <c r="D716" s="12" t="s">
        <v>493</v>
      </c>
    </row>
    <row r="717" spans="1:4" s="2" customFormat="1">
      <c r="A717" s="8">
        <v>700251</v>
      </c>
      <c r="B717" s="12" t="str">
        <v>ＮＥＣネッツエスアイ（株） 茨城営業所</v>
      </c>
      <c r="C717" s="12" t="str">
        <v>015 情報機器用品、ソフトウェア</v>
      </c>
      <c r="D717" s="12" t="s">
        <v>385</v>
      </c>
    </row>
    <row r="718" spans="1:4" s="2" customFormat="1">
      <c r="A718" s="8">
        <v>700251</v>
      </c>
      <c r="B718" s="12" t="str">
        <v>ＮＥＣネッツエスアイ（株） 茨城営業所</v>
      </c>
      <c r="C718" s="12" t="str">
        <v>016 電気・通信・視聴覚機器用品</v>
      </c>
      <c r="D718" s="12" t="s">
        <v>385</v>
      </c>
    </row>
    <row r="719" spans="1:4" s="2" customFormat="1">
      <c r="A719" s="8">
        <v>700251</v>
      </c>
      <c r="B719" s="12" t="str">
        <v>ＮＥＣネッツエスアイ（株） 茨城営業所</v>
      </c>
      <c r="C719" s="12" t="str">
        <v>035 情報処理、情報提供サービス、情報機器等の保守点検</v>
      </c>
      <c r="D719" s="12" t="s">
        <v>385</v>
      </c>
    </row>
    <row r="720" spans="1:4" s="2" customFormat="1">
      <c r="A720" s="8">
        <v>700251</v>
      </c>
      <c r="B720" s="12" t="str">
        <v>ＮＥＣネッツエスアイ（株） 茨城営業所</v>
      </c>
      <c r="C720" s="12" t="str">
        <v>036 電気・通信・視聴覚設備の保守点検</v>
      </c>
      <c r="D720" s="12" t="s">
        <v>385</v>
      </c>
    </row>
    <row r="721" spans="1:4" s="2" customFormat="1">
      <c r="A721" s="8">
        <v>700251</v>
      </c>
      <c r="B721" s="12" t="str">
        <v>ＮＥＣネッツエスアイ（株） 茨城営業所</v>
      </c>
      <c r="C721" s="12" t="str">
        <v>048 賃貸借</v>
      </c>
      <c r="D721" s="12" t="s">
        <v>385</v>
      </c>
    </row>
    <row r="722" spans="1:4" s="2" customFormat="1">
      <c r="A722" s="8">
        <v>700252</v>
      </c>
      <c r="B722" s="12" t="str">
        <v>ＮＥＣフィールディング（株） 茨城支店</v>
      </c>
      <c r="C722" s="12" t="str">
        <v>005 事務機器用品</v>
      </c>
      <c r="D722" s="12" t="s">
        <v>801</v>
      </c>
    </row>
    <row r="723" spans="1:4" s="2" customFormat="1">
      <c r="A723" s="8">
        <v>700252</v>
      </c>
      <c r="B723" s="12" t="str">
        <v>ＮＥＣフィールディング（株） 茨城支店</v>
      </c>
      <c r="C723" s="12" t="str">
        <v>010 紙・袋製品</v>
      </c>
      <c r="D723" s="12" t="s">
        <v>801</v>
      </c>
    </row>
    <row r="724" spans="1:4" s="2" customFormat="1">
      <c r="A724" s="8">
        <v>700252</v>
      </c>
      <c r="B724" s="12" t="str">
        <v>ＮＥＣフィールディング（株） 茨城支店</v>
      </c>
      <c r="C724" s="12" t="str">
        <v>015 情報機器用品、ソフトウェア</v>
      </c>
      <c r="D724" s="12" t="s">
        <v>801</v>
      </c>
    </row>
    <row r="725" spans="1:4" s="2" customFormat="1">
      <c r="A725" s="8">
        <v>700252</v>
      </c>
      <c r="B725" s="12" t="str">
        <v>ＮＥＣフィールディング（株） 茨城支店</v>
      </c>
      <c r="C725" s="12" t="str">
        <v>016 電気・通信・視聴覚機器用品</v>
      </c>
      <c r="D725" s="12" t="s">
        <v>801</v>
      </c>
    </row>
    <row r="726" spans="1:4" s="2" customFormat="1">
      <c r="A726" s="8">
        <v>700252</v>
      </c>
      <c r="B726" s="12" t="str">
        <v>ＮＥＣフィールディング（株） 茨城支店</v>
      </c>
      <c r="C726" s="12" t="str">
        <v>035 情報処理、情報提供サービス、情報機器等の保守点検</v>
      </c>
      <c r="D726" s="12" t="s">
        <v>801</v>
      </c>
    </row>
    <row r="727" spans="1:4" s="2" customFormat="1">
      <c r="A727" s="8">
        <v>700253</v>
      </c>
      <c r="B727" s="12" t="str">
        <v>ＮＥＣプラットフォームズ（株） 北関東支店</v>
      </c>
      <c r="C727" s="12" t="str">
        <v>015 情報機器用品、ソフトウェア</v>
      </c>
      <c r="D727" s="12" t="s">
        <v>802</v>
      </c>
    </row>
    <row r="728" spans="1:4" s="2" customFormat="1">
      <c r="A728" s="8">
        <v>700253</v>
      </c>
      <c r="B728" s="12" t="str">
        <v>ＮＥＣプラットフォームズ（株） 北関東支店</v>
      </c>
      <c r="C728" s="12" t="str">
        <v>016 電気・通信・視聴覚機器用品</v>
      </c>
      <c r="D728" s="12" t="s">
        <v>802</v>
      </c>
    </row>
    <row r="729" spans="1:4" s="2" customFormat="1">
      <c r="A729" s="8">
        <v>700253</v>
      </c>
      <c r="B729" s="12" t="str">
        <v>ＮＥＣプラットフォームズ（株） 北関東支店</v>
      </c>
      <c r="C729" s="12" t="str">
        <v>033 上下水道施設の維持管理</v>
      </c>
      <c r="D729" s="12" t="s">
        <v>802</v>
      </c>
    </row>
    <row r="730" spans="1:4" s="2" customFormat="1">
      <c r="A730" s="8">
        <v>700253</v>
      </c>
      <c r="B730" s="12" t="str">
        <v>ＮＥＣプラットフォームズ（株） 北関東支店</v>
      </c>
      <c r="C730" s="12" t="str">
        <v>034 上下水道設備の保守点検</v>
      </c>
      <c r="D730" s="12" t="s">
        <v>802</v>
      </c>
    </row>
    <row r="731" spans="1:4" s="2" customFormat="1">
      <c r="A731" s="8">
        <v>700253</v>
      </c>
      <c r="B731" s="12" t="str">
        <v>ＮＥＣプラットフォームズ（株） 北関東支店</v>
      </c>
      <c r="C731" s="12" t="str">
        <v>035 情報処理、情報提供サービス、情報機器等の保守点検</v>
      </c>
      <c r="D731" s="12" t="s">
        <v>802</v>
      </c>
    </row>
    <row r="732" spans="1:4" s="2" customFormat="1">
      <c r="A732" s="8">
        <v>700253</v>
      </c>
      <c r="B732" s="12" t="str">
        <v>ＮＥＣプラットフォームズ（株） 北関東支店</v>
      </c>
      <c r="C732" s="12" t="str">
        <v>036 電気・通信・視聴覚設備の保守点検</v>
      </c>
      <c r="D732" s="12" t="s">
        <v>802</v>
      </c>
    </row>
    <row r="733" spans="1:4" s="2" customFormat="1">
      <c r="A733" s="8">
        <v>700254</v>
      </c>
      <c r="B733" s="12" t="str">
        <v>エヌエス環境（株） 茨城営業所</v>
      </c>
      <c r="C733" s="12" t="str">
        <v>022 集計、計算、調査、計画策定</v>
      </c>
      <c r="D733" s="12" t="s">
        <v>803</v>
      </c>
    </row>
    <row r="734" spans="1:4" s="2" customFormat="1">
      <c r="A734" s="8">
        <v>700254</v>
      </c>
      <c r="B734" s="12" t="str">
        <v>エヌエス環境（株） 茨城営業所</v>
      </c>
      <c r="C734" s="12" t="str">
        <v>023 試験、測定、観測</v>
      </c>
      <c r="D734" s="12" t="s">
        <v>803</v>
      </c>
    </row>
    <row r="735" spans="1:4" s="2" customFormat="1">
      <c r="A735" s="8">
        <v>700254</v>
      </c>
      <c r="B735" s="12" t="str">
        <v>エヌエス環境（株） 茨城営業所</v>
      </c>
      <c r="C735" s="12" t="str">
        <v>047 その他役務の提供</v>
      </c>
      <c r="D735" s="12" t="s">
        <v>803</v>
      </c>
    </row>
    <row r="736" spans="1:4" s="2" customFormat="1">
      <c r="A736" s="8">
        <v>700255</v>
      </c>
      <c r="B736" s="12" t="str">
        <v>（有） エヌ・ケーユニフォーム</v>
      </c>
      <c r="C736" s="12" t="str">
        <v>009 繊維・皮革製品</v>
      </c>
      <c r="D736" s="12" t="s">
        <v>445</v>
      </c>
    </row>
    <row r="737" spans="1:4" s="2" customFormat="1">
      <c r="A737" s="8">
        <v>700256</v>
      </c>
      <c r="B737" s="12" t="str">
        <v>（株）ＮＪＳ 茨城出張所</v>
      </c>
      <c r="C737" s="12" t="str">
        <v>022 集計、計算、調査、計画策定</v>
      </c>
      <c r="D737" s="12" t="s">
        <v>805</v>
      </c>
    </row>
    <row r="738" spans="1:4" s="2" customFormat="1">
      <c r="A738" s="8">
        <v>700256</v>
      </c>
      <c r="B738" s="12" t="str">
        <v>（株）ＮＪＳ 茨城出張所</v>
      </c>
      <c r="C738" s="12" t="str">
        <v>033 上下水道施設の維持管理</v>
      </c>
      <c r="D738" s="12" t="s">
        <v>805</v>
      </c>
    </row>
    <row r="739" spans="1:4" s="2" customFormat="1">
      <c r="A739" s="8">
        <v>700256</v>
      </c>
      <c r="B739" s="12" t="str">
        <v>（株）ＮＪＳ 茨城出張所</v>
      </c>
      <c r="C739" s="12" t="str">
        <v>035 情報処理、情報提供サービス、情報機器等の保守点検</v>
      </c>
      <c r="D739" s="12" t="s">
        <v>805</v>
      </c>
    </row>
    <row r="740" spans="1:4" s="2" customFormat="1">
      <c r="A740" s="8">
        <v>700257</v>
      </c>
      <c r="B740" s="12" t="str">
        <v>（株）エヌジェーピー</v>
      </c>
      <c r="C740" s="12" t="str">
        <v>030 廃棄物収集運搬処理</v>
      </c>
      <c r="D740" s="12" t="s">
        <v>807</v>
      </c>
    </row>
    <row r="741" spans="1:4" s="2" customFormat="1">
      <c r="A741" s="8">
        <v>700257</v>
      </c>
      <c r="B741" s="12" t="str">
        <v>（株）エヌジェーピー</v>
      </c>
      <c r="C741" s="12" t="str">
        <v>047 その他役務の提供</v>
      </c>
      <c r="D741" s="12" t="s">
        <v>807</v>
      </c>
    </row>
    <row r="742" spans="1:4" s="2" customFormat="1">
      <c r="A742" s="8">
        <v>700259</v>
      </c>
      <c r="B742" s="12" t="str">
        <v>（株） ＮＴジオテックス北関東</v>
      </c>
      <c r="C742" s="12" t="str">
        <v>013 試験・測定・観測機器用品</v>
      </c>
      <c r="D742" s="12" t="s">
        <v>736</v>
      </c>
    </row>
    <row r="743" spans="1:4" s="2" customFormat="1">
      <c r="A743" s="8">
        <v>700259</v>
      </c>
      <c r="B743" s="12" t="str">
        <v>（株） ＮＴジオテックス北関東</v>
      </c>
      <c r="C743" s="12" t="str">
        <v>015 情報機器用品、ソフトウェア</v>
      </c>
      <c r="D743" s="12" t="s">
        <v>736</v>
      </c>
    </row>
    <row r="744" spans="1:4" s="2" customFormat="1">
      <c r="A744" s="8">
        <v>700259</v>
      </c>
      <c r="B744" s="12" t="str">
        <v>（株） ＮＴジオテックス北関東</v>
      </c>
      <c r="C744" s="12" t="str">
        <v>021 その他の販売</v>
      </c>
      <c r="D744" s="12" t="s">
        <v>736</v>
      </c>
    </row>
    <row r="745" spans="1:4" s="2" customFormat="1">
      <c r="A745" s="8">
        <v>700260</v>
      </c>
      <c r="B745" s="12" t="str">
        <v>エヌ・ティ・ティ・エイ・ティ・テクノ・コミュニケーションズ（株）</v>
      </c>
      <c r="C745" s="12" t="str">
        <v>015 情報機器用品、ソフトウェア</v>
      </c>
      <c r="D745" s="12" t="s">
        <v>628</v>
      </c>
    </row>
    <row r="746" spans="1:4" s="2" customFormat="1">
      <c r="A746" s="8">
        <v>700260</v>
      </c>
      <c r="B746" s="12" t="str">
        <v>エヌ・ティ・ティ・エイ・ティ・テクノ・コミュニケーションズ（株）</v>
      </c>
      <c r="C746" s="12" t="str">
        <v>016 電気・通信・視聴覚機器用品</v>
      </c>
      <c r="D746" s="12" t="s">
        <v>628</v>
      </c>
    </row>
    <row r="747" spans="1:4" s="2" customFormat="1">
      <c r="A747" s="8">
        <v>700260</v>
      </c>
      <c r="B747" s="12" t="str">
        <v>エヌ・ティ・ティ・エイ・ティ・テクノ・コミュニケーションズ（株）</v>
      </c>
      <c r="C747" s="12" t="str">
        <v>035 情報処理、情報提供サービス、情報機器等の保守点検</v>
      </c>
      <c r="D747" s="12" t="s">
        <v>628</v>
      </c>
    </row>
    <row r="748" spans="1:4" s="2" customFormat="1">
      <c r="A748" s="8">
        <v>700260</v>
      </c>
      <c r="B748" s="12" t="str">
        <v>エヌ・ティ・ティ・エイ・ティ・テクノ・コミュニケーションズ（株）</v>
      </c>
      <c r="C748" s="12" t="str">
        <v>036 電気・通信・視聴覚設備の保守点検</v>
      </c>
      <c r="D748" s="12" t="s">
        <v>628</v>
      </c>
    </row>
    <row r="749" spans="1:4" s="2" customFormat="1">
      <c r="A749" s="8">
        <v>700261</v>
      </c>
      <c r="B749" s="12" t="str">
        <v>ＮＴＴ・ＴＣリース（株） 千葉支店</v>
      </c>
      <c r="C749" s="12" t="str">
        <v>048 賃貸借</v>
      </c>
      <c r="D749" s="12" t="s">
        <v>166</v>
      </c>
    </row>
    <row r="750" spans="1:4" s="2" customFormat="1">
      <c r="A750" s="8">
        <v>700262</v>
      </c>
      <c r="B750" s="12" t="str">
        <v>（株） ＮＴＴドコモ 茨城支店</v>
      </c>
      <c r="C750" s="12" t="str">
        <v>005 事務機器用品</v>
      </c>
      <c r="D750" s="12" t="s">
        <v>226</v>
      </c>
    </row>
    <row r="751" spans="1:4" s="2" customFormat="1">
      <c r="A751" s="8">
        <v>700262</v>
      </c>
      <c r="B751" s="12" t="str">
        <v>（株） ＮＴＴドコモ 茨城支店</v>
      </c>
      <c r="C751" s="12" t="str">
        <v>006 学校備品、学校教材、図書、視聴覚資料</v>
      </c>
      <c r="D751" s="12" t="s">
        <v>226</v>
      </c>
    </row>
    <row r="752" spans="1:4" s="2" customFormat="1">
      <c r="A752" s="8">
        <v>700262</v>
      </c>
      <c r="B752" s="12" t="str">
        <v>（株） ＮＴＴドコモ 茨城支店</v>
      </c>
      <c r="C752" s="12" t="str">
        <v>012 車両、船舶等（消防車両を除く）</v>
      </c>
      <c r="D752" s="12" t="s">
        <v>226</v>
      </c>
    </row>
    <row r="753" spans="1:4" s="2" customFormat="1">
      <c r="A753" s="8">
        <v>700262</v>
      </c>
      <c r="B753" s="12" t="str">
        <v>（株） ＮＴＴドコモ 茨城支店</v>
      </c>
      <c r="C753" s="12" t="str">
        <v>013 試験・測定・観測機器用品</v>
      </c>
      <c r="D753" s="12" t="s">
        <v>226</v>
      </c>
    </row>
    <row r="754" spans="1:4" s="2" customFormat="1">
      <c r="A754" s="8">
        <v>700262</v>
      </c>
      <c r="B754" s="12" t="str">
        <v>（株） ＮＴＴドコモ 茨城支店</v>
      </c>
      <c r="C754" s="12" t="str">
        <v>014 建設・農業・工作機器用品</v>
      </c>
      <c r="D754" s="12" t="s">
        <v>226</v>
      </c>
    </row>
    <row r="755" spans="1:4" s="2" customFormat="1">
      <c r="A755" s="8">
        <v>700262</v>
      </c>
      <c r="B755" s="12" t="str">
        <v>（株） ＮＴＴドコモ 茨城支店</v>
      </c>
      <c r="C755" s="12" t="str">
        <v>015 情報機器用品、ソフトウェア</v>
      </c>
      <c r="D755" s="12" t="s">
        <v>226</v>
      </c>
    </row>
    <row r="756" spans="1:4" s="2" customFormat="1">
      <c r="A756" s="8">
        <v>700262</v>
      </c>
      <c r="B756" s="12" t="str">
        <v>（株） ＮＴＴドコモ 茨城支店</v>
      </c>
      <c r="C756" s="12" t="str">
        <v>016 電気・通信・視聴覚機器用品</v>
      </c>
      <c r="D756" s="12" t="s">
        <v>226</v>
      </c>
    </row>
    <row r="757" spans="1:4" s="2" customFormat="1">
      <c r="A757" s="8">
        <v>700262</v>
      </c>
      <c r="B757" s="12" t="str">
        <v>（株） ＮＴＴドコモ 茨城支店</v>
      </c>
      <c r="C757" s="12" t="str">
        <v>021 その他の販売</v>
      </c>
      <c r="D757" s="12" t="s">
        <v>226</v>
      </c>
    </row>
    <row r="758" spans="1:4" s="2" customFormat="1">
      <c r="A758" s="8">
        <v>700262</v>
      </c>
      <c r="B758" s="12" t="str">
        <v>（株） ＮＴＴドコモ 茨城支店</v>
      </c>
      <c r="C758" s="12" t="str">
        <v>022 集計、計算、調査、計画策定</v>
      </c>
      <c r="D758" s="12" t="s">
        <v>226</v>
      </c>
    </row>
    <row r="759" spans="1:4" s="2" customFormat="1">
      <c r="A759" s="8">
        <v>700262</v>
      </c>
      <c r="B759" s="12" t="str">
        <v>（株） ＮＴＴドコモ 茨城支店</v>
      </c>
      <c r="C759" s="12" t="str">
        <v>035 情報処理、情報提供サービス、情報機器等の保守点検</v>
      </c>
      <c r="D759" s="12" t="s">
        <v>226</v>
      </c>
    </row>
    <row r="760" spans="1:4" s="2" customFormat="1">
      <c r="A760" s="8">
        <v>700262</v>
      </c>
      <c r="B760" s="12" t="str">
        <v>（株） ＮＴＴドコモ 茨城支店</v>
      </c>
      <c r="C760" s="12" t="str">
        <v>036 電気・通信・視聴覚設備の保守点検</v>
      </c>
      <c r="D760" s="12" t="s">
        <v>226</v>
      </c>
    </row>
    <row r="761" spans="1:4" s="2" customFormat="1">
      <c r="A761" s="8">
        <v>700262</v>
      </c>
      <c r="B761" s="12" t="str">
        <v>（株） ＮＴＴドコモ 茨城支店</v>
      </c>
      <c r="C761" s="12" t="str">
        <v>040 各種施設・設備の維持管理・保守点検</v>
      </c>
      <c r="D761" s="12" t="s">
        <v>226</v>
      </c>
    </row>
    <row r="762" spans="1:4" s="2" customFormat="1">
      <c r="A762" s="8">
        <v>700262</v>
      </c>
      <c r="B762" s="12" t="str">
        <v>（株） ＮＴＴドコモ 茨城支店</v>
      </c>
      <c r="C762" s="12" t="str">
        <v>047 その他役務の提供</v>
      </c>
      <c r="D762" s="12" t="s">
        <v>226</v>
      </c>
    </row>
    <row r="763" spans="1:4" s="2" customFormat="1">
      <c r="A763" s="8">
        <v>700263</v>
      </c>
      <c r="B763" s="12" t="str">
        <v>（株） ＮＴＴ東日本－南関東 茨城支店</v>
      </c>
      <c r="C763" s="12" t="str">
        <v>015 情報機器用品、ソフトウェア</v>
      </c>
      <c r="D763" s="12" t="s">
        <v>286</v>
      </c>
    </row>
    <row r="764" spans="1:4" s="2" customFormat="1">
      <c r="A764" s="8">
        <v>700263</v>
      </c>
      <c r="B764" s="12" t="str">
        <v>（株） ＮＴＴ東日本－南関東 茨城支店</v>
      </c>
      <c r="C764" s="12" t="str">
        <v>016 電気・通信・視聴覚機器用品</v>
      </c>
      <c r="D764" s="12" t="s">
        <v>286</v>
      </c>
    </row>
    <row r="765" spans="1:4" s="2" customFormat="1">
      <c r="A765" s="8">
        <v>700263</v>
      </c>
      <c r="B765" s="12" t="str">
        <v>（株） ＮＴＴ東日本－南関東 茨城支店</v>
      </c>
      <c r="C765" s="12" t="str">
        <v>036 電気・通信・視聴覚設備の保守点検</v>
      </c>
      <c r="D765" s="12" t="s">
        <v>286</v>
      </c>
    </row>
    <row r="766" spans="1:4" s="2" customFormat="1">
      <c r="A766" s="8">
        <v>700265</v>
      </c>
      <c r="B766" s="12" t="str">
        <v>エネサーブ（株）</v>
      </c>
      <c r="C766" s="12" t="str">
        <v>021 その他の販売</v>
      </c>
      <c r="D766" s="12" t="s">
        <v>436</v>
      </c>
    </row>
    <row r="767" spans="1:4" s="2" customFormat="1">
      <c r="A767" s="8">
        <v>700266</v>
      </c>
      <c r="B767" s="12" t="str">
        <v>（株）エネット</v>
      </c>
      <c r="C767" s="12" t="str">
        <v>021 その他の販売</v>
      </c>
      <c r="D767" s="12" t="s">
        <v>705</v>
      </c>
    </row>
    <row r="768" spans="1:4" s="2" customFormat="1">
      <c r="A768" s="8">
        <v>700266</v>
      </c>
      <c r="B768" s="12" t="str">
        <v>（株）エネット</v>
      </c>
      <c r="C768" s="12" t="str">
        <v>051 物品等の買受</v>
      </c>
      <c r="D768" s="12" t="s">
        <v>705</v>
      </c>
    </row>
    <row r="769" spans="1:4" s="2" customFormat="1">
      <c r="A769" s="8">
        <v>700267</v>
      </c>
      <c r="B769" s="12" t="str">
        <v>荏原実業（株） 茨城営業所</v>
      </c>
      <c r="C769" s="12" t="str">
        <v>002 農業・化学・工業薬品</v>
      </c>
      <c r="D769" s="12" t="s">
        <v>307</v>
      </c>
    </row>
    <row r="770" spans="1:4" s="2" customFormat="1">
      <c r="A770" s="8">
        <v>700267</v>
      </c>
      <c r="B770" s="12" t="str">
        <v>荏原実業（株） 茨城営業所</v>
      </c>
      <c r="C770" s="12" t="str">
        <v>013 試験・測定・観測機器用品</v>
      </c>
      <c r="D770" s="12" t="s">
        <v>307</v>
      </c>
    </row>
    <row r="771" spans="1:4" s="2" customFormat="1">
      <c r="A771" s="8">
        <v>700267</v>
      </c>
      <c r="B771" s="12" t="str">
        <v>荏原実業（株） 茨城営業所</v>
      </c>
      <c r="C771" s="12" t="str">
        <v>020 消防機器用品（消防車両を含む）</v>
      </c>
      <c r="D771" s="12" t="s">
        <v>307</v>
      </c>
    </row>
    <row r="772" spans="1:4" s="2" customFormat="1">
      <c r="A772" s="8">
        <v>700267</v>
      </c>
      <c r="B772" s="12" t="str">
        <v>荏原実業（株） 茨城営業所</v>
      </c>
      <c r="C772" s="12" t="str">
        <v>021 その他の販売</v>
      </c>
      <c r="D772" s="12" t="s">
        <v>307</v>
      </c>
    </row>
    <row r="773" spans="1:4" s="2" customFormat="1">
      <c r="A773" s="8">
        <v>700267</v>
      </c>
      <c r="B773" s="12" t="str">
        <v>荏原実業（株） 茨城営業所</v>
      </c>
      <c r="C773" s="12" t="str">
        <v>033 上下水道施設の維持管理</v>
      </c>
      <c r="D773" s="12" t="s">
        <v>307</v>
      </c>
    </row>
    <row r="774" spans="1:4" s="2" customFormat="1">
      <c r="A774" s="8">
        <v>700267</v>
      </c>
      <c r="B774" s="12" t="str">
        <v>荏原実業（株） 茨城営業所</v>
      </c>
      <c r="C774" s="12" t="str">
        <v>034 上下水道設備の保守点検</v>
      </c>
      <c r="D774" s="12" t="s">
        <v>307</v>
      </c>
    </row>
    <row r="775" spans="1:4" s="2" customFormat="1">
      <c r="A775" s="8">
        <v>700268</v>
      </c>
      <c r="B775" s="12" t="str">
        <v>（株）ＦＳＫ</v>
      </c>
      <c r="C775" s="12" t="str">
        <v>015 情報機器用品、ソフトウェア</v>
      </c>
      <c r="D775" s="12" t="s">
        <v>810</v>
      </c>
    </row>
    <row r="776" spans="1:4" s="2" customFormat="1">
      <c r="A776" s="8">
        <v>700268</v>
      </c>
      <c r="B776" s="12" t="str">
        <v>（株）ＦＳＫ</v>
      </c>
      <c r="C776" s="12" t="str">
        <v>035 情報処理、情報提供サービス、情報機器等の保守点検</v>
      </c>
      <c r="D776" s="12" t="s">
        <v>810</v>
      </c>
    </row>
    <row r="777" spans="1:4" s="2" customFormat="1">
      <c r="A777" s="8">
        <v>700270</v>
      </c>
      <c r="B777" s="12" t="str">
        <v>（株）ＬＳＩメディエンス</v>
      </c>
      <c r="C777" s="12" t="str">
        <v>023 試験、測定、観測</v>
      </c>
      <c r="D777" s="12" t="s">
        <v>225</v>
      </c>
    </row>
    <row r="778" spans="1:4" s="2" customFormat="1">
      <c r="A778" s="8">
        <v>700271</v>
      </c>
      <c r="B778" s="12" t="str">
        <v>応用地質（株） 茨城営業所</v>
      </c>
      <c r="C778" s="12" t="str">
        <v>013 試験・測定・観測機器用品</v>
      </c>
      <c r="D778" s="12" t="s">
        <v>803</v>
      </c>
    </row>
    <row r="779" spans="1:4" s="2" customFormat="1">
      <c r="A779" s="8">
        <v>700271</v>
      </c>
      <c r="B779" s="12" t="str">
        <v>応用地質（株） 茨城営業所</v>
      </c>
      <c r="C779" s="12" t="str">
        <v>022 集計、計算、調査、計画策定</v>
      </c>
      <c r="D779" s="12" t="s">
        <v>803</v>
      </c>
    </row>
    <row r="780" spans="1:4" s="2" customFormat="1">
      <c r="A780" s="8">
        <v>700271</v>
      </c>
      <c r="B780" s="12" t="str">
        <v>応用地質（株） 茨城営業所</v>
      </c>
      <c r="C780" s="12" t="str">
        <v>023 試験、測定、観測</v>
      </c>
      <c r="D780" s="12" t="s">
        <v>803</v>
      </c>
    </row>
    <row r="781" spans="1:4" s="2" customFormat="1">
      <c r="A781" s="8">
        <v>700273</v>
      </c>
      <c r="B781" s="12" t="str">
        <v>大阪ガスセキュリティサービス（株）</v>
      </c>
      <c r="C781" s="12" t="str">
        <v>016 電気・通信・視聴覚機器用品</v>
      </c>
      <c r="D781" s="12" t="s">
        <v>813</v>
      </c>
    </row>
    <row r="782" spans="1:4" s="2" customFormat="1">
      <c r="A782" s="8">
        <v>700273</v>
      </c>
      <c r="B782" s="12" t="str">
        <v>大阪ガスセキュリティサービス（株）</v>
      </c>
      <c r="C782" s="12" t="str">
        <v>047 その他役務の提供</v>
      </c>
      <c r="D782" s="12" t="s">
        <v>813</v>
      </c>
    </row>
    <row r="783" spans="1:4" s="2" customFormat="1">
      <c r="A783" s="8">
        <v>700273</v>
      </c>
      <c r="B783" s="12" t="str">
        <v>大阪ガスセキュリティサービス（株）</v>
      </c>
      <c r="C783" s="12" t="str">
        <v>048 賃貸借</v>
      </c>
      <c r="D783" s="12" t="s">
        <v>813</v>
      </c>
    </row>
    <row r="784" spans="1:4" s="2" customFormat="1">
      <c r="A784" s="8">
        <v>700274</v>
      </c>
      <c r="B784" s="12" t="str">
        <v>（株） 大崎コンピュータエンヂニアリング 茨城営業所</v>
      </c>
      <c r="C784" s="12" t="str">
        <v>005 事務機器用品</v>
      </c>
      <c r="D784" s="12" t="s">
        <v>393</v>
      </c>
    </row>
    <row r="785" spans="1:4" s="2" customFormat="1">
      <c r="A785" s="8">
        <v>700274</v>
      </c>
      <c r="B785" s="12" t="str">
        <v>（株） 大崎コンピュータエンヂニアリング 茨城営業所</v>
      </c>
      <c r="C785" s="12" t="str">
        <v>015 情報機器用品、ソフトウェア</v>
      </c>
      <c r="D785" s="12" t="s">
        <v>393</v>
      </c>
    </row>
    <row r="786" spans="1:4" s="2" customFormat="1">
      <c r="A786" s="8">
        <v>700274</v>
      </c>
      <c r="B786" s="12" t="str">
        <v>（株） 大崎コンピュータエンヂニアリング 茨城営業所</v>
      </c>
      <c r="C786" s="12" t="str">
        <v>016 電気・通信・視聴覚機器用品</v>
      </c>
      <c r="D786" s="12" t="s">
        <v>393</v>
      </c>
    </row>
    <row r="787" spans="1:4" s="2" customFormat="1">
      <c r="A787" s="8">
        <v>700274</v>
      </c>
      <c r="B787" s="12" t="str">
        <v>（株） 大崎コンピュータエンヂニアリング 茨城営業所</v>
      </c>
      <c r="C787" s="12" t="str">
        <v>035 情報処理、情報提供サービス、情報機器等の保守点検</v>
      </c>
      <c r="D787" s="12" t="s">
        <v>393</v>
      </c>
    </row>
    <row r="788" spans="1:4" s="2" customFormat="1">
      <c r="A788" s="8">
        <v>700274</v>
      </c>
      <c r="B788" s="12" t="str">
        <v>（株） 大崎コンピュータエンヂニアリング 茨城営業所</v>
      </c>
      <c r="C788" s="12" t="str">
        <v>036 電気・通信・視聴覚設備の保守点検</v>
      </c>
      <c r="D788" s="12" t="s">
        <v>393</v>
      </c>
    </row>
    <row r="789" spans="1:4" s="2" customFormat="1">
      <c r="A789" s="8">
        <v>700274</v>
      </c>
      <c r="B789" s="12" t="str">
        <v>（株） 大崎コンピュータエンヂニアリング 茨城営業所</v>
      </c>
      <c r="C789" s="12" t="str">
        <v>048 賃貸借</v>
      </c>
      <c r="D789" s="12" t="s">
        <v>393</v>
      </c>
    </row>
    <row r="790" spans="1:4" s="2" customFormat="1">
      <c r="A790" s="8">
        <v>700275</v>
      </c>
      <c r="B790" s="12" t="str">
        <v>大崎データテック（株） 日立営業所</v>
      </c>
      <c r="C790" s="12" t="str">
        <v>005 事務機器用品</v>
      </c>
      <c r="D790" s="12" t="s">
        <v>814</v>
      </c>
    </row>
    <row r="791" spans="1:4" s="2" customFormat="1">
      <c r="A791" s="8">
        <v>700275</v>
      </c>
      <c r="B791" s="12" t="str">
        <v>大崎データテック（株） 日立営業所</v>
      </c>
      <c r="C791" s="12" t="str">
        <v>010 紙・袋製品</v>
      </c>
      <c r="D791" s="12" t="s">
        <v>814</v>
      </c>
    </row>
    <row r="792" spans="1:4" s="2" customFormat="1">
      <c r="A792" s="8">
        <v>700275</v>
      </c>
      <c r="B792" s="12" t="str">
        <v>大崎データテック（株） 日立営業所</v>
      </c>
      <c r="C792" s="12" t="str">
        <v>021 その他の販売</v>
      </c>
      <c r="D792" s="12" t="s">
        <v>814</v>
      </c>
    </row>
    <row r="793" spans="1:4" s="2" customFormat="1">
      <c r="A793" s="8">
        <v>700275</v>
      </c>
      <c r="B793" s="12" t="str">
        <v>大崎データテック（株） 日立営業所</v>
      </c>
      <c r="C793" s="12" t="str">
        <v>033 上下水道施設の維持管理</v>
      </c>
      <c r="D793" s="12" t="s">
        <v>814</v>
      </c>
    </row>
    <row r="794" spans="1:4" s="2" customFormat="1">
      <c r="A794" s="8">
        <v>700275</v>
      </c>
      <c r="B794" s="12" t="str">
        <v>大崎データテック（株） 日立営業所</v>
      </c>
      <c r="C794" s="12" t="str">
        <v>035 情報処理、情報提供サービス、情報機器等の保守点検</v>
      </c>
      <c r="D794" s="12" t="s">
        <v>814</v>
      </c>
    </row>
    <row r="795" spans="1:4" s="2" customFormat="1">
      <c r="A795" s="8">
        <v>700275</v>
      </c>
      <c r="B795" s="12" t="str">
        <v>大崎データテック（株） 日立営業所</v>
      </c>
      <c r="C795" s="12" t="str">
        <v>047 その他役務の提供</v>
      </c>
      <c r="D795" s="12" t="s">
        <v>814</v>
      </c>
    </row>
    <row r="796" spans="1:4" s="2" customFormat="1">
      <c r="A796" s="8">
        <v>700275</v>
      </c>
      <c r="B796" s="12" t="str">
        <v>大崎データテック（株） 日立営業所</v>
      </c>
      <c r="C796" s="12" t="str">
        <v>048 賃貸借</v>
      </c>
      <c r="D796" s="12" t="s">
        <v>814</v>
      </c>
    </row>
    <row r="797" spans="1:4" s="2" customFormat="1">
      <c r="A797" s="8">
        <v>700276</v>
      </c>
      <c r="B797" s="12" t="str">
        <v>（株）大曽根建設</v>
      </c>
      <c r="C797" s="12" t="str">
        <v>033 上下水道施設の維持管理</v>
      </c>
      <c r="D797" s="12" t="s">
        <v>815</v>
      </c>
    </row>
    <row r="798" spans="1:4" s="2" customFormat="1">
      <c r="A798" s="8">
        <v>700276</v>
      </c>
      <c r="B798" s="12" t="str">
        <v>（株）大曽根建設</v>
      </c>
      <c r="C798" s="12" t="str">
        <v>047 その他役務の提供</v>
      </c>
      <c r="D798" s="12" t="s">
        <v>815</v>
      </c>
    </row>
    <row r="799" spans="1:4" s="2" customFormat="1">
      <c r="A799" s="8">
        <v>700277</v>
      </c>
      <c r="B799" s="12" t="str">
        <v>大富印刷（株）</v>
      </c>
      <c r="C799" s="12" t="str">
        <v>004 印刷製本</v>
      </c>
      <c r="D799" s="12" t="s">
        <v>820</v>
      </c>
    </row>
    <row r="800" spans="1:4" s="2" customFormat="1">
      <c r="A800" s="8">
        <v>700277</v>
      </c>
      <c r="B800" s="12" t="str">
        <v>大富印刷（株）</v>
      </c>
      <c r="C800" s="12" t="str">
        <v>024 写真・製図・複写・地図の撮影作成</v>
      </c>
      <c r="D800" s="12" t="s">
        <v>820</v>
      </c>
    </row>
    <row r="801" spans="1:4" s="2" customFormat="1">
      <c r="A801" s="8">
        <v>700277</v>
      </c>
      <c r="B801" s="12" t="str">
        <v>大富印刷（株）</v>
      </c>
      <c r="C801" s="12" t="str">
        <v>025 映画・ビデオ・広告・看板の企画制作</v>
      </c>
      <c r="D801" s="12" t="s">
        <v>820</v>
      </c>
    </row>
    <row r="802" spans="1:4" s="2" customFormat="1">
      <c r="A802" s="8">
        <v>700278</v>
      </c>
      <c r="B802" s="12" t="str">
        <v>（株）オオバ 茨城営業所</v>
      </c>
      <c r="C802" s="12" t="str">
        <v>022 集計、計算、調査、計画策定</v>
      </c>
      <c r="D802" s="12" t="s">
        <v>374</v>
      </c>
    </row>
    <row r="803" spans="1:4" s="2" customFormat="1">
      <c r="A803" s="8">
        <v>700278</v>
      </c>
      <c r="B803" s="12" t="str">
        <v>（株）オオバ 茨城営業所</v>
      </c>
      <c r="C803" s="12" t="str">
        <v>023 試験、測定、観測</v>
      </c>
      <c r="D803" s="12" t="s">
        <v>374</v>
      </c>
    </row>
    <row r="804" spans="1:4" s="2" customFormat="1">
      <c r="A804" s="8">
        <v>700279</v>
      </c>
      <c r="B804" s="12" t="str">
        <v>岡エンジニアリング（株） つくば営業所</v>
      </c>
      <c r="C804" s="12" t="str">
        <v>004 印刷製本</v>
      </c>
      <c r="D804" s="12" t="s">
        <v>809</v>
      </c>
    </row>
    <row r="805" spans="1:4" s="2" customFormat="1">
      <c r="A805" s="8">
        <v>700279</v>
      </c>
      <c r="B805" s="12" t="str">
        <v>岡エンジニアリング（株） つくば営業所</v>
      </c>
      <c r="C805" s="12" t="str">
        <v>005 事務機器用品</v>
      </c>
      <c r="D805" s="12" t="s">
        <v>809</v>
      </c>
    </row>
    <row r="806" spans="1:4" s="2" customFormat="1">
      <c r="A806" s="8">
        <v>700279</v>
      </c>
      <c r="B806" s="12" t="str">
        <v>岡エンジニアリング（株） つくば営業所</v>
      </c>
      <c r="C806" s="12" t="str">
        <v>013 試験・測定・観測機器用品</v>
      </c>
      <c r="D806" s="12" t="s">
        <v>809</v>
      </c>
    </row>
    <row r="807" spans="1:4" s="2" customFormat="1">
      <c r="A807" s="8">
        <v>700279</v>
      </c>
      <c r="B807" s="12" t="str">
        <v>岡エンジニアリング（株） つくば営業所</v>
      </c>
      <c r="C807" s="12" t="str">
        <v>015 情報機器用品、ソフトウェア</v>
      </c>
      <c r="D807" s="12" t="s">
        <v>809</v>
      </c>
    </row>
    <row r="808" spans="1:4" s="2" customFormat="1">
      <c r="A808" s="8">
        <v>700279</v>
      </c>
      <c r="B808" s="12" t="str">
        <v>岡エンジニアリング（株） つくば営業所</v>
      </c>
      <c r="C808" s="12" t="str">
        <v>017 厨房・空調機器用品</v>
      </c>
      <c r="D808" s="12" t="s">
        <v>809</v>
      </c>
    </row>
    <row r="809" spans="1:4" s="2" customFormat="1">
      <c r="A809" s="8">
        <v>700279</v>
      </c>
      <c r="B809" s="12" t="str">
        <v>岡エンジニアリング（株） つくば営業所</v>
      </c>
      <c r="C809" s="12" t="str">
        <v>040 各種施設・設備の維持管理・保守点検</v>
      </c>
      <c r="D809" s="12" t="s">
        <v>809</v>
      </c>
    </row>
    <row r="810" spans="1:4" s="2" customFormat="1">
      <c r="A810" s="8">
        <v>700281</v>
      </c>
      <c r="B810" s="12" t="str">
        <v>小河原セメント工業（株）</v>
      </c>
      <c r="C810" s="12" t="str">
        <v>001 建設・建築資材</v>
      </c>
      <c r="D810" s="12" t="s">
        <v>523</v>
      </c>
    </row>
    <row r="811" spans="1:4" s="2" customFormat="1">
      <c r="A811" s="8">
        <v>700282</v>
      </c>
      <c r="B811" s="12" t="str">
        <v>ＯＫＩクロステック（株）</v>
      </c>
      <c r="C811" s="12" t="str">
        <v>016 電気・通信・視聴覚機器用品</v>
      </c>
      <c r="D811" s="12" t="s">
        <v>821</v>
      </c>
    </row>
    <row r="812" spans="1:4" s="2" customFormat="1">
      <c r="A812" s="8">
        <v>700282</v>
      </c>
      <c r="B812" s="12" t="str">
        <v>ＯＫＩクロステック（株）</v>
      </c>
      <c r="C812" s="12" t="str">
        <v>020 消防機器用品（消防車両を含む）</v>
      </c>
      <c r="D812" s="12" t="s">
        <v>821</v>
      </c>
    </row>
    <row r="813" spans="1:4" s="2" customFormat="1">
      <c r="A813" s="8">
        <v>700282</v>
      </c>
      <c r="B813" s="12" t="str">
        <v>ＯＫＩクロステック（株）</v>
      </c>
      <c r="C813" s="12" t="str">
        <v>035 情報処理、情報提供サービス、情報機器等の保守点検</v>
      </c>
      <c r="D813" s="12" t="s">
        <v>821</v>
      </c>
    </row>
    <row r="814" spans="1:4" s="2" customFormat="1">
      <c r="A814" s="8">
        <v>700282</v>
      </c>
      <c r="B814" s="12" t="str">
        <v>ＯＫＩクロステック（株）</v>
      </c>
      <c r="C814" s="12" t="str">
        <v>036 電気・通信・視聴覚設備の保守点検</v>
      </c>
      <c r="D814" s="12" t="s">
        <v>821</v>
      </c>
    </row>
    <row r="815" spans="1:4" s="2" customFormat="1">
      <c r="A815" s="8">
        <v>700282</v>
      </c>
      <c r="B815" s="12" t="str">
        <v>ＯＫＩクロステック（株）</v>
      </c>
      <c r="C815" s="12" t="str">
        <v>048 賃貸借</v>
      </c>
      <c r="D815" s="12" t="s">
        <v>821</v>
      </c>
    </row>
    <row r="816" spans="1:4" s="2" customFormat="1">
      <c r="A816" s="8">
        <v>700283</v>
      </c>
      <c r="B816" s="12" t="str">
        <v>沖電気工業（株） 官公・社会インフラ営業本部</v>
      </c>
      <c r="C816" s="12" t="str">
        <v>013 試験・測定・観測機器用品</v>
      </c>
      <c r="D816" s="12" t="s">
        <v>822</v>
      </c>
    </row>
    <row r="817" spans="1:4" s="2" customFormat="1">
      <c r="A817" s="8">
        <v>700283</v>
      </c>
      <c r="B817" s="12" t="str">
        <v>沖電気工業（株） 官公・社会インフラ営業本部</v>
      </c>
      <c r="C817" s="12" t="str">
        <v>015 情報機器用品、ソフトウェア</v>
      </c>
      <c r="D817" s="12" t="s">
        <v>822</v>
      </c>
    </row>
    <row r="818" spans="1:4" s="2" customFormat="1">
      <c r="A818" s="8">
        <v>700283</v>
      </c>
      <c r="B818" s="12" t="str">
        <v>沖電気工業（株） 官公・社会インフラ営業本部</v>
      </c>
      <c r="C818" s="12" t="str">
        <v>016 電気・通信・視聴覚機器用品</v>
      </c>
      <c r="D818" s="12" t="s">
        <v>822</v>
      </c>
    </row>
    <row r="819" spans="1:4" s="2" customFormat="1">
      <c r="A819" s="8">
        <v>700283</v>
      </c>
      <c r="B819" s="12" t="str">
        <v>沖電気工業（株） 官公・社会インフラ営業本部</v>
      </c>
      <c r="C819" s="12" t="str">
        <v>035 情報処理、情報提供サービス、情報機器等の保守点検</v>
      </c>
      <c r="D819" s="12" t="s">
        <v>822</v>
      </c>
    </row>
    <row r="820" spans="1:4" s="2" customFormat="1">
      <c r="A820" s="8">
        <v>700283</v>
      </c>
      <c r="B820" s="12" t="str">
        <v>沖電気工業（株） 官公・社会インフラ営業本部</v>
      </c>
      <c r="C820" s="12" t="str">
        <v>036 電気・通信・視聴覚設備の保守点検</v>
      </c>
      <c r="D820" s="12" t="s">
        <v>822</v>
      </c>
    </row>
    <row r="821" spans="1:4" s="2" customFormat="1">
      <c r="A821" s="8">
        <v>700283</v>
      </c>
      <c r="B821" s="12" t="str">
        <v>沖電気工業（株） 官公・社会インフラ営業本部</v>
      </c>
      <c r="C821" s="12" t="str">
        <v>040 各種施設・設備の維持管理・保守点検</v>
      </c>
      <c r="D821" s="12" t="s">
        <v>822</v>
      </c>
    </row>
    <row r="822" spans="1:4" s="2" customFormat="1">
      <c r="A822" s="8">
        <v>700284</v>
      </c>
      <c r="B822" s="12" t="str">
        <v>（株）オークス</v>
      </c>
      <c r="C822" s="12" t="str">
        <v>035 情報処理、情報提供サービス、情報機器等の保守点検</v>
      </c>
      <c r="D822" s="12" t="s">
        <v>486</v>
      </c>
    </row>
    <row r="823" spans="1:4" s="2" customFormat="1">
      <c r="A823" s="8">
        <v>700284</v>
      </c>
      <c r="B823" s="12" t="str">
        <v>（株）オークス</v>
      </c>
      <c r="C823" s="12" t="str">
        <v>045 明細書点検</v>
      </c>
      <c r="D823" s="12" t="s">
        <v>486</v>
      </c>
    </row>
    <row r="824" spans="1:4" s="2" customFormat="1">
      <c r="A824" s="8">
        <v>700284</v>
      </c>
      <c r="B824" s="12" t="str">
        <v>（株）オークス</v>
      </c>
      <c r="C824" s="12" t="str">
        <v>047 その他役務の提供</v>
      </c>
      <c r="D824" s="12" t="s">
        <v>486</v>
      </c>
    </row>
    <row r="825" spans="1:4" s="2" customFormat="1">
      <c r="A825" s="8">
        <v>700284</v>
      </c>
      <c r="B825" s="12" t="str">
        <v>（株）オークス</v>
      </c>
      <c r="C825" s="12" t="str">
        <v>049 労働者派遣</v>
      </c>
      <c r="D825" s="12" t="s">
        <v>486</v>
      </c>
    </row>
    <row r="826" spans="1:4" s="2" customFormat="1">
      <c r="A826" s="8">
        <v>700285</v>
      </c>
      <c r="B826" s="12" t="str">
        <v>（株）オーチュー 茨城支店</v>
      </c>
      <c r="C826" s="12" t="str">
        <v>027 警備</v>
      </c>
      <c r="D826" s="12" t="s">
        <v>504</v>
      </c>
    </row>
    <row r="827" spans="1:4" s="2" customFormat="1">
      <c r="A827" s="8">
        <v>700285</v>
      </c>
      <c r="B827" s="12" t="str">
        <v>（株）オーチュー 茨城支店</v>
      </c>
      <c r="C827" s="12" t="str">
        <v>032 体育施設管理監視</v>
      </c>
      <c r="D827" s="12" t="s">
        <v>504</v>
      </c>
    </row>
    <row r="828" spans="1:4" s="2" customFormat="1">
      <c r="A828" s="8">
        <v>700285</v>
      </c>
      <c r="B828" s="12" t="str">
        <v>（株）オーチュー 茨城支店</v>
      </c>
      <c r="C828" s="12" t="str">
        <v>036 電気・通信・視聴覚設備の保守点検</v>
      </c>
      <c r="D828" s="12" t="s">
        <v>504</v>
      </c>
    </row>
    <row r="829" spans="1:4" s="2" customFormat="1">
      <c r="A829" s="8">
        <v>700285</v>
      </c>
      <c r="B829" s="12" t="str">
        <v>（株）オーチュー 茨城支店</v>
      </c>
      <c r="C829" s="12" t="str">
        <v>037 電気工作物の保安管理</v>
      </c>
      <c r="D829" s="12" t="s">
        <v>504</v>
      </c>
    </row>
    <row r="830" spans="1:4" s="2" customFormat="1">
      <c r="A830" s="8">
        <v>700285</v>
      </c>
      <c r="B830" s="12" t="str">
        <v>（株）オーチュー 茨城支店</v>
      </c>
      <c r="C830" s="12" t="str">
        <v>038 空調・消防・ボイラー設備の保守点検</v>
      </c>
      <c r="D830" s="12" t="s">
        <v>504</v>
      </c>
    </row>
    <row r="831" spans="1:4" s="2" customFormat="1">
      <c r="A831" s="8">
        <v>700285</v>
      </c>
      <c r="B831" s="12" t="str">
        <v>（株）オーチュー 茨城支店</v>
      </c>
      <c r="C831" s="12" t="str">
        <v>039 昇降機・自動ドア・シャッター等の保守点検</v>
      </c>
      <c r="D831" s="12" t="s">
        <v>504</v>
      </c>
    </row>
    <row r="832" spans="1:4" s="2" customFormat="1">
      <c r="A832" s="8">
        <v>700285</v>
      </c>
      <c r="B832" s="12" t="str">
        <v>（株）オーチュー 茨城支店</v>
      </c>
      <c r="C832" s="12" t="str">
        <v>040 各種施設・設備の維持管理・保守点検</v>
      </c>
      <c r="D832" s="12" t="s">
        <v>504</v>
      </c>
    </row>
    <row r="833" spans="1:4" s="2" customFormat="1">
      <c r="A833" s="8">
        <v>700285</v>
      </c>
      <c r="B833" s="12" t="str">
        <v>（株）オーチュー 茨城支店</v>
      </c>
      <c r="C833" s="12" t="str">
        <v>041 各種施設・設備の清掃、消毒、防除、駆除</v>
      </c>
      <c r="D833" s="12" t="s">
        <v>504</v>
      </c>
    </row>
    <row r="834" spans="1:4" s="2" customFormat="1">
      <c r="A834" s="8">
        <v>700286</v>
      </c>
      <c r="B834" s="12" t="str">
        <v>（株）オリエンタルコンサルタンツ 茨城事務所</v>
      </c>
      <c r="C834" s="12" t="str">
        <v>022 集計、計算、調査、計画策定</v>
      </c>
      <c r="D834" s="12" t="s">
        <v>411</v>
      </c>
    </row>
    <row r="835" spans="1:4" s="2" customFormat="1">
      <c r="A835" s="8">
        <v>700286</v>
      </c>
      <c r="B835" s="12" t="str">
        <v>（株）オリエンタルコンサルタンツ 茨城事務所</v>
      </c>
      <c r="C835" s="12" t="str">
        <v>023 試験、測定、観測</v>
      </c>
      <c r="D835" s="12" t="s">
        <v>411</v>
      </c>
    </row>
    <row r="836" spans="1:4" s="2" customFormat="1">
      <c r="A836" s="8">
        <v>700286</v>
      </c>
      <c r="B836" s="12" t="str">
        <v>（株）オリエンタルコンサルタンツ 茨城事務所</v>
      </c>
      <c r="C836" s="12" t="str">
        <v>035 情報処理、情報提供サービス、情報機器等の保守点検</v>
      </c>
      <c r="D836" s="12" t="s">
        <v>411</v>
      </c>
    </row>
    <row r="837" spans="1:4" s="2" customFormat="1">
      <c r="A837" s="8">
        <v>700287</v>
      </c>
      <c r="B837" s="12" t="str">
        <v>オリジナル設計（株） 茨城営業所</v>
      </c>
      <c r="C837" s="12" t="str">
        <v>005 事務機器用品</v>
      </c>
      <c r="D837" s="12" t="s">
        <v>718</v>
      </c>
    </row>
    <row r="838" spans="1:4" s="2" customFormat="1">
      <c r="A838" s="8">
        <v>700287</v>
      </c>
      <c r="B838" s="12" t="str">
        <v>オリジナル設計（株） 茨城営業所</v>
      </c>
      <c r="C838" s="12" t="str">
        <v>033 上下水道施設の維持管理</v>
      </c>
      <c r="D838" s="12" t="s">
        <v>718</v>
      </c>
    </row>
    <row r="839" spans="1:4" s="2" customFormat="1">
      <c r="A839" s="8">
        <v>700287</v>
      </c>
      <c r="B839" s="12" t="str">
        <v>オリジナル設計（株） 茨城営業所</v>
      </c>
      <c r="C839" s="12" t="str">
        <v>035 情報処理、情報提供サービス、情報機器等の保守点検</v>
      </c>
      <c r="D839" s="12" t="s">
        <v>718</v>
      </c>
    </row>
    <row r="840" spans="1:4" s="2" customFormat="1">
      <c r="A840" s="8">
        <v>700287</v>
      </c>
      <c r="B840" s="12" t="str">
        <v>オリジナル設計（株） 茨城営業所</v>
      </c>
      <c r="C840" s="12" t="str">
        <v>048 賃貸借</v>
      </c>
      <c r="D840" s="12" t="s">
        <v>718</v>
      </c>
    </row>
    <row r="841" spans="1:4" s="2" customFormat="1">
      <c r="A841" s="8">
        <v>700288</v>
      </c>
      <c r="B841" s="12" t="str">
        <v>オリックス資源循環（株）</v>
      </c>
      <c r="C841" s="12" t="str">
        <v>030 廃棄物収集運搬処理</v>
      </c>
      <c r="D841" s="12" t="s">
        <v>10</v>
      </c>
    </row>
    <row r="842" spans="1:4" s="2" customFormat="1">
      <c r="A842" s="8">
        <v>700290</v>
      </c>
      <c r="B842" s="12" t="str">
        <v>（株）会議録センター</v>
      </c>
      <c r="C842" s="12" t="str">
        <v>004 印刷製本</v>
      </c>
      <c r="D842" s="12" t="s">
        <v>708</v>
      </c>
    </row>
    <row r="843" spans="1:4" s="2" customFormat="1">
      <c r="A843" s="8">
        <v>700290</v>
      </c>
      <c r="B843" s="12" t="str">
        <v>（株）会議録センター</v>
      </c>
      <c r="C843" s="12" t="str">
        <v>016 電気・通信・視聴覚機器用品</v>
      </c>
      <c r="D843" s="12" t="s">
        <v>708</v>
      </c>
    </row>
    <row r="844" spans="1:4" s="2" customFormat="1">
      <c r="A844" s="8">
        <v>700290</v>
      </c>
      <c r="B844" s="12" t="str">
        <v>（株）会議録センター</v>
      </c>
      <c r="C844" s="12" t="str">
        <v>035 情報処理、情報提供サービス、情報機器等の保守点検</v>
      </c>
      <c r="D844" s="12" t="s">
        <v>708</v>
      </c>
    </row>
    <row r="845" spans="1:4" s="2" customFormat="1">
      <c r="A845" s="8">
        <v>700290</v>
      </c>
      <c r="B845" s="12" t="str">
        <v>（株）会議録センター</v>
      </c>
      <c r="C845" s="12" t="str">
        <v>046 翻訳、速記反訳、会議録作成</v>
      </c>
      <c r="D845" s="12" t="s">
        <v>708</v>
      </c>
    </row>
    <row r="846" spans="1:4" s="2" customFormat="1">
      <c r="A846" s="8">
        <v>700290</v>
      </c>
      <c r="B846" s="12" t="str">
        <v>（株）会議録センター</v>
      </c>
      <c r="C846" s="12" t="str">
        <v>048 賃貸借</v>
      </c>
      <c r="D846" s="12" t="s">
        <v>708</v>
      </c>
    </row>
    <row r="847" spans="1:4" s="2" customFormat="1">
      <c r="A847" s="8">
        <v>700290</v>
      </c>
      <c r="B847" s="12" t="str">
        <v>（株）会議録センター</v>
      </c>
      <c r="C847" s="12" t="str">
        <v>050 研修講師・指導員・技術者の派遣</v>
      </c>
      <c r="D847" s="12" t="s">
        <v>708</v>
      </c>
    </row>
    <row r="848" spans="1:4" s="2" customFormat="1">
      <c r="A848" s="8">
        <v>700291</v>
      </c>
      <c r="B848" s="12" t="str">
        <v>（株）カイテック</v>
      </c>
      <c r="C848" s="12" t="str">
        <v>022 集計、計算、調査、計画策定</v>
      </c>
      <c r="D848" s="12" t="s">
        <v>396</v>
      </c>
    </row>
    <row r="849" spans="1:4" s="2" customFormat="1">
      <c r="A849" s="8">
        <v>700291</v>
      </c>
      <c r="B849" s="12" t="str">
        <v>（株）カイテック</v>
      </c>
      <c r="C849" s="12" t="str">
        <v>035 情報処理、情報提供サービス、情報機器等の保守点検</v>
      </c>
      <c r="D849" s="12" t="s">
        <v>396</v>
      </c>
    </row>
    <row r="850" spans="1:4" s="2" customFormat="1">
      <c r="A850" s="8">
        <v>700291</v>
      </c>
      <c r="B850" s="12" t="str">
        <v>（株）カイテック</v>
      </c>
      <c r="C850" s="12" t="str">
        <v>047 その他役務の提供</v>
      </c>
      <c r="D850" s="12" t="s">
        <v>396</v>
      </c>
    </row>
    <row r="851" spans="1:4" s="2" customFormat="1">
      <c r="A851" s="8">
        <v>700293</v>
      </c>
      <c r="B851" s="12" t="str">
        <v>（株） 開邦工業 東京支社</v>
      </c>
      <c r="C851" s="12" t="str">
        <v>021 その他の販売</v>
      </c>
      <c r="D851" s="12" t="s">
        <v>4</v>
      </c>
    </row>
    <row r="852" spans="1:4" s="2" customFormat="1">
      <c r="A852" s="8">
        <v>700293</v>
      </c>
      <c r="B852" s="12" t="str">
        <v>（株） 開邦工業 東京支社</v>
      </c>
      <c r="C852" s="12" t="str">
        <v>041 各種施設・設備の清掃、消毒、防除、駆除</v>
      </c>
      <c r="D852" s="12" t="s">
        <v>4</v>
      </c>
    </row>
    <row r="853" spans="1:4" s="2" customFormat="1">
      <c r="A853" s="8">
        <v>700294</v>
      </c>
      <c r="B853" s="12" t="str">
        <v>かがやき（税） 水戸事務所</v>
      </c>
      <c r="C853" s="12" t="str">
        <v>047 その他役務の提供</v>
      </c>
      <c r="D853" s="12" t="s">
        <v>67</v>
      </c>
    </row>
    <row r="854" spans="1:4" s="2" customFormat="1">
      <c r="A854" s="8">
        <v>700295</v>
      </c>
      <c r="B854" s="12" t="str">
        <v>（株） カギヤ楽器</v>
      </c>
      <c r="C854" s="12" t="str">
        <v>006 学校備品、学校教材、図書、視聴覚資料</v>
      </c>
      <c r="D854" s="12" t="s">
        <v>569</v>
      </c>
    </row>
    <row r="855" spans="1:4" s="2" customFormat="1">
      <c r="A855" s="8">
        <v>700295</v>
      </c>
      <c r="B855" s="12" t="str">
        <v>（株） カギヤ楽器</v>
      </c>
      <c r="C855" s="12" t="str">
        <v>007 楽器、スポーツ用品、室内外遊具・玩具</v>
      </c>
      <c r="D855" s="12" t="s">
        <v>569</v>
      </c>
    </row>
    <row r="856" spans="1:4" s="2" customFormat="1">
      <c r="A856" s="8">
        <v>700295</v>
      </c>
      <c r="B856" s="12" t="str">
        <v>（株） カギヤ楽器</v>
      </c>
      <c r="C856" s="12" t="str">
        <v>047 その他役務の提供</v>
      </c>
      <c r="D856" s="12" t="s">
        <v>569</v>
      </c>
    </row>
    <row r="857" spans="1:4" s="2" customFormat="1">
      <c r="A857" s="8">
        <v>700297</v>
      </c>
      <c r="B857" s="12" t="str">
        <v>柏原計器工業（株） 千葉営業所</v>
      </c>
      <c r="C857" s="12" t="str">
        <v>013 試験・測定・観測機器用品</v>
      </c>
      <c r="D857" s="12" t="s">
        <v>823</v>
      </c>
    </row>
    <row r="858" spans="1:4" s="2" customFormat="1">
      <c r="A858" s="8">
        <v>700298</v>
      </c>
      <c r="B858" s="12" t="str">
        <v>（株）鹿島商会</v>
      </c>
      <c r="C858" s="12" t="str">
        <v>002 農業・化学・工業薬品</v>
      </c>
      <c r="D858" s="12" t="s">
        <v>826</v>
      </c>
    </row>
    <row r="859" spans="1:4" s="2" customFormat="1">
      <c r="A859" s="8">
        <v>700298</v>
      </c>
      <c r="B859" s="12" t="str">
        <v>（株）鹿島商会</v>
      </c>
      <c r="C859" s="12" t="str">
        <v>021 その他の販売</v>
      </c>
      <c r="D859" s="12" t="s">
        <v>826</v>
      </c>
    </row>
    <row r="860" spans="1:4" s="2" customFormat="1">
      <c r="A860" s="8">
        <v>700298</v>
      </c>
      <c r="B860" s="12" t="str">
        <v>（株）鹿島商会</v>
      </c>
      <c r="C860" s="12" t="str">
        <v>033 上下水道施設の維持管理</v>
      </c>
      <c r="D860" s="12" t="s">
        <v>826</v>
      </c>
    </row>
    <row r="861" spans="1:4" s="2" customFormat="1">
      <c r="A861" s="8">
        <v>700298</v>
      </c>
      <c r="B861" s="12" t="str">
        <v>（株）鹿島商会</v>
      </c>
      <c r="C861" s="12" t="str">
        <v>041 各種施設・設備の清掃、消毒、防除、駆除</v>
      </c>
      <c r="D861" s="12" t="s">
        <v>826</v>
      </c>
    </row>
    <row r="862" spans="1:4" s="2" customFormat="1">
      <c r="A862" s="8">
        <v>700299</v>
      </c>
      <c r="B862" s="12" t="str">
        <v>（有）鹿島綜合防災</v>
      </c>
      <c r="C862" s="12" t="str">
        <v>020 消防機器用品（消防車両を含む）</v>
      </c>
      <c r="D862" s="12" t="s">
        <v>745</v>
      </c>
    </row>
    <row r="863" spans="1:4" s="2" customFormat="1">
      <c r="A863" s="8">
        <v>700299</v>
      </c>
      <c r="B863" s="12" t="str">
        <v>（有）鹿島綜合防災</v>
      </c>
      <c r="C863" s="12" t="str">
        <v>038 空調・消防・ボイラー設備の保守点検</v>
      </c>
      <c r="D863" s="12" t="s">
        <v>745</v>
      </c>
    </row>
    <row r="864" spans="1:4" s="2" customFormat="1">
      <c r="A864" s="8">
        <v>700300</v>
      </c>
      <c r="B864" s="12" t="str">
        <v>（株）カツタ</v>
      </c>
      <c r="C864" s="12" t="str">
        <v>030 廃棄物収集運搬処理</v>
      </c>
      <c r="D864" s="12" t="s">
        <v>63</v>
      </c>
    </row>
    <row r="865" spans="1:4" s="2" customFormat="1">
      <c r="A865" s="8">
        <v>700301</v>
      </c>
      <c r="B865" s="12" t="str">
        <v>勝田環境（株）</v>
      </c>
      <c r="C865" s="12" t="str">
        <v>030 廃棄物収集運搬処理</v>
      </c>
      <c r="D865" s="12" t="s">
        <v>470</v>
      </c>
    </row>
    <row r="866" spans="1:4" s="2" customFormat="1">
      <c r="A866" s="8">
        <v>700301</v>
      </c>
      <c r="B866" s="12" t="str">
        <v>勝田環境（株）</v>
      </c>
      <c r="C866" s="12" t="str">
        <v>033 上下水道施設の維持管理</v>
      </c>
      <c r="D866" s="12" t="s">
        <v>470</v>
      </c>
    </row>
    <row r="867" spans="1:4" s="2" customFormat="1">
      <c r="A867" s="8">
        <v>700301</v>
      </c>
      <c r="B867" s="12" t="str">
        <v>勝田環境（株）</v>
      </c>
      <c r="C867" s="12" t="str">
        <v>034 上下水道設備の保守点検</v>
      </c>
      <c r="D867" s="12" t="s">
        <v>470</v>
      </c>
    </row>
    <row r="868" spans="1:4" s="2" customFormat="1">
      <c r="A868" s="8">
        <v>700301</v>
      </c>
      <c r="B868" s="12" t="str">
        <v>勝田環境（株）</v>
      </c>
      <c r="C868" s="12" t="str">
        <v>040 各種施設・設備の維持管理・保守点検</v>
      </c>
      <c r="D868" s="12" t="s">
        <v>470</v>
      </c>
    </row>
    <row r="869" spans="1:4" s="2" customFormat="1">
      <c r="A869" s="8">
        <v>700302</v>
      </c>
      <c r="B869" s="12" t="str">
        <v>（有） カナイトレーディング</v>
      </c>
      <c r="C869" s="12" t="str">
        <v>009 繊維・皮革製品</v>
      </c>
      <c r="D869" s="12" t="s">
        <v>827</v>
      </c>
    </row>
    <row r="870" spans="1:4" s="2" customFormat="1">
      <c r="A870" s="8">
        <v>700302</v>
      </c>
      <c r="B870" s="12" t="str">
        <v>（有） カナイトレーディング</v>
      </c>
      <c r="C870" s="12" t="str">
        <v>021 その他の販売</v>
      </c>
      <c r="D870" s="12" t="s">
        <v>827</v>
      </c>
    </row>
    <row r="871" spans="1:4" s="2" customFormat="1">
      <c r="A871" s="8">
        <v>700302</v>
      </c>
      <c r="B871" s="12" t="str">
        <v>（有） カナイトレーディング</v>
      </c>
      <c r="C871" s="12" t="str">
        <v>025 映画・ビデオ・広告・看板の企画制作</v>
      </c>
      <c r="D871" s="12" t="s">
        <v>827</v>
      </c>
    </row>
    <row r="872" spans="1:4" s="2" customFormat="1">
      <c r="A872" s="8">
        <v>700302</v>
      </c>
      <c r="B872" s="12" t="str">
        <v>（有） カナイトレーディング</v>
      </c>
      <c r="C872" s="12" t="str">
        <v>026 催事の企画運営、旅行企画</v>
      </c>
      <c r="D872" s="12" t="s">
        <v>827</v>
      </c>
    </row>
    <row r="873" spans="1:4" s="2" customFormat="1">
      <c r="A873" s="8">
        <v>700302</v>
      </c>
      <c r="B873" s="12" t="str">
        <v>（有） カナイトレーディング</v>
      </c>
      <c r="C873" s="12" t="str">
        <v>047 その他役務の提供</v>
      </c>
      <c r="D873" s="12" t="s">
        <v>827</v>
      </c>
    </row>
    <row r="874" spans="1:4" s="2" customFormat="1">
      <c r="A874" s="8">
        <v>700303</v>
      </c>
      <c r="B874" s="12" t="str">
        <v>鎌長製衡（株） 東京支店</v>
      </c>
      <c r="C874" s="12" t="str">
        <v>013 試験・測定・観測機器用品</v>
      </c>
      <c r="D874" s="12" t="s">
        <v>829</v>
      </c>
    </row>
    <row r="875" spans="1:4" s="2" customFormat="1">
      <c r="A875" s="8">
        <v>700303</v>
      </c>
      <c r="B875" s="12" t="str">
        <v>鎌長製衡（株） 東京支店</v>
      </c>
      <c r="C875" s="12" t="str">
        <v>021 その他の販売</v>
      </c>
      <c r="D875" s="12" t="s">
        <v>829</v>
      </c>
    </row>
    <row r="876" spans="1:4" s="2" customFormat="1">
      <c r="A876" s="8">
        <v>700303</v>
      </c>
      <c r="B876" s="12" t="str">
        <v>鎌長製衡（株） 東京支店</v>
      </c>
      <c r="C876" s="12" t="str">
        <v>040 各種施設・設備の維持管理・保守点検</v>
      </c>
      <c r="D876" s="12" t="s">
        <v>829</v>
      </c>
    </row>
    <row r="877" spans="1:4" s="2" customFormat="1">
      <c r="A877" s="8">
        <v>700304</v>
      </c>
      <c r="B877" s="12" t="str">
        <v>（有）カミス総合防災</v>
      </c>
      <c r="C877" s="12" t="str">
        <v>009 繊維・皮革製品</v>
      </c>
      <c r="D877" s="12" t="s">
        <v>203</v>
      </c>
    </row>
    <row r="878" spans="1:4" s="2" customFormat="1">
      <c r="A878" s="8">
        <v>700304</v>
      </c>
      <c r="B878" s="12" t="str">
        <v>（有）カミス総合防災</v>
      </c>
      <c r="C878" s="12" t="str">
        <v>016 電気・通信・視聴覚機器用品</v>
      </c>
      <c r="D878" s="12" t="s">
        <v>203</v>
      </c>
    </row>
    <row r="879" spans="1:4" s="2" customFormat="1">
      <c r="A879" s="8">
        <v>700304</v>
      </c>
      <c r="B879" s="12" t="str">
        <v>（有）カミス総合防災</v>
      </c>
      <c r="C879" s="12" t="str">
        <v>020 消防機器用品（消防車両を含む）</v>
      </c>
      <c r="D879" s="12" t="s">
        <v>203</v>
      </c>
    </row>
    <row r="880" spans="1:4" s="2" customFormat="1">
      <c r="A880" s="8">
        <v>700304</v>
      </c>
      <c r="B880" s="12" t="str">
        <v>（有）カミス総合防災</v>
      </c>
      <c r="C880" s="12" t="str">
        <v>021 その他の販売</v>
      </c>
      <c r="D880" s="12" t="s">
        <v>203</v>
      </c>
    </row>
    <row r="881" spans="1:4" s="2" customFormat="1">
      <c r="A881" s="8">
        <v>700306</v>
      </c>
      <c r="B881" s="12" t="str">
        <v>ガラスリソーシング（株）</v>
      </c>
      <c r="C881" s="12" t="str">
        <v>001 建設・建築資材</v>
      </c>
      <c r="D881" s="12" t="s">
        <v>831</v>
      </c>
    </row>
    <row r="882" spans="1:4" s="2" customFormat="1">
      <c r="A882" s="8">
        <v>700306</v>
      </c>
      <c r="B882" s="12" t="str">
        <v>ガラスリソーシング（株）</v>
      </c>
      <c r="C882" s="12" t="str">
        <v>030 廃棄物収集運搬処理</v>
      </c>
      <c r="D882" s="12" t="s">
        <v>831</v>
      </c>
    </row>
    <row r="883" spans="1:4" s="2" customFormat="1">
      <c r="A883" s="8">
        <v>700306</v>
      </c>
      <c r="B883" s="12" t="str">
        <v>ガラスリソーシング（株）</v>
      </c>
      <c r="C883" s="12" t="str">
        <v>051 物品等の買受</v>
      </c>
      <c r="D883" s="12" t="s">
        <v>831</v>
      </c>
    </row>
    <row r="884" spans="1:4" s="2" customFormat="1">
      <c r="A884" s="8">
        <v>700307</v>
      </c>
      <c r="B884" s="12" t="str">
        <v>（株）苅野</v>
      </c>
      <c r="C884" s="12" t="str">
        <v>021 その他の販売</v>
      </c>
      <c r="D884" s="12" t="s">
        <v>832</v>
      </c>
    </row>
    <row r="885" spans="1:4" s="2" customFormat="1">
      <c r="A885" s="8">
        <v>700308</v>
      </c>
      <c r="B885" s="12" t="str">
        <v>（株）川合ネームプレート製作所</v>
      </c>
      <c r="C885" s="12" t="str">
        <v>021 その他の販売</v>
      </c>
      <c r="D885" s="12" t="s">
        <v>834</v>
      </c>
    </row>
    <row r="886" spans="1:4" s="2" customFormat="1">
      <c r="A886" s="8">
        <v>700309</v>
      </c>
      <c r="B886" s="12" t="str">
        <v>川崎重工業（株）</v>
      </c>
      <c r="C886" s="12" t="str">
        <v>001 建設・建築資材</v>
      </c>
      <c r="D886" s="12" t="s">
        <v>426</v>
      </c>
    </row>
    <row r="887" spans="1:4" s="2" customFormat="1">
      <c r="A887" s="8">
        <v>700309</v>
      </c>
      <c r="B887" s="12" t="str">
        <v>川崎重工業（株）</v>
      </c>
      <c r="C887" s="12" t="str">
        <v>002 農業・化学・工業薬品</v>
      </c>
      <c r="D887" s="12" t="s">
        <v>426</v>
      </c>
    </row>
    <row r="888" spans="1:4" s="2" customFormat="1">
      <c r="A888" s="8">
        <v>700309</v>
      </c>
      <c r="B888" s="12" t="str">
        <v>川崎重工業（株）</v>
      </c>
      <c r="C888" s="12" t="str">
        <v>021 その他の販売</v>
      </c>
      <c r="D888" s="12" t="s">
        <v>426</v>
      </c>
    </row>
    <row r="889" spans="1:4" s="2" customFormat="1">
      <c r="A889" s="8">
        <v>700309</v>
      </c>
      <c r="B889" s="12" t="str">
        <v>川崎重工業（株）</v>
      </c>
      <c r="C889" s="12" t="str">
        <v>022 集計、計算、調査、計画策定</v>
      </c>
      <c r="D889" s="12" t="s">
        <v>426</v>
      </c>
    </row>
    <row r="890" spans="1:4" s="2" customFormat="1">
      <c r="A890" s="8">
        <v>700309</v>
      </c>
      <c r="B890" s="12" t="str">
        <v>川崎重工業（株）</v>
      </c>
      <c r="C890" s="12" t="str">
        <v>040 各種施設・設備の維持管理・保守点検</v>
      </c>
      <c r="D890" s="12" t="s">
        <v>426</v>
      </c>
    </row>
    <row r="891" spans="1:4" s="2" customFormat="1">
      <c r="A891" s="8">
        <v>700310</v>
      </c>
      <c r="B891" s="12" t="str">
        <v>川重環境エンジニアリング（株）</v>
      </c>
      <c r="C891" s="12" t="str">
        <v>047 その他役務の提供</v>
      </c>
      <c r="D891" s="12" t="s">
        <v>257</v>
      </c>
    </row>
    <row r="892" spans="1:4" s="2" customFormat="1">
      <c r="A892" s="8">
        <v>700312</v>
      </c>
      <c r="B892" s="12" t="str">
        <v>カワナベ工業（株）</v>
      </c>
      <c r="C892" s="12" t="str">
        <v>033 上下水道施設の維持管理</v>
      </c>
      <c r="D892" s="12" t="s">
        <v>3</v>
      </c>
    </row>
    <row r="893" spans="1:4" s="2" customFormat="1">
      <c r="A893" s="8">
        <v>700312</v>
      </c>
      <c r="B893" s="12" t="str">
        <v>カワナベ工業（株）</v>
      </c>
      <c r="C893" s="12" t="str">
        <v>034 上下水道設備の保守点検</v>
      </c>
      <c r="D893" s="12" t="s">
        <v>3</v>
      </c>
    </row>
    <row r="894" spans="1:4" s="2" customFormat="1">
      <c r="A894" s="8">
        <v>700312</v>
      </c>
      <c r="B894" s="12" t="str">
        <v>カワナベ工業（株）</v>
      </c>
      <c r="C894" s="12" t="str">
        <v>040 各種施設・設備の維持管理・保守点検</v>
      </c>
      <c r="D894" s="12" t="s">
        <v>3</v>
      </c>
    </row>
    <row r="895" spans="1:4" s="2" customFormat="1">
      <c r="A895" s="8">
        <v>700312</v>
      </c>
      <c r="B895" s="12" t="str">
        <v>カワナベ工業（株）</v>
      </c>
      <c r="C895" s="12" t="str">
        <v>041 各種施設・設備の清掃、消毒、防除、駆除</v>
      </c>
      <c r="D895" s="12" t="s">
        <v>3</v>
      </c>
    </row>
    <row r="896" spans="1:4" s="2" customFormat="1">
      <c r="A896" s="8">
        <v>700312</v>
      </c>
      <c r="B896" s="12" t="str">
        <v>カワナベ工業（株）</v>
      </c>
      <c r="C896" s="12" t="str">
        <v>047 その他役務の提供</v>
      </c>
      <c r="D896" s="12" t="s">
        <v>3</v>
      </c>
    </row>
    <row r="897" spans="1:4" s="2" customFormat="1">
      <c r="A897" s="8">
        <v>700312</v>
      </c>
      <c r="B897" s="12" t="str">
        <v>カワナベ工業（株）</v>
      </c>
      <c r="C897" s="12" t="str">
        <v>048 賃貸借</v>
      </c>
      <c r="D897" s="12" t="s">
        <v>3</v>
      </c>
    </row>
    <row r="898" spans="1:4" s="2" customFormat="1">
      <c r="A898" s="8">
        <v>700313</v>
      </c>
      <c r="B898" s="12" t="str">
        <v>（株） 川又楽器店</v>
      </c>
      <c r="C898" s="12" t="str">
        <v>007 楽器、スポーツ用品、室内外遊具・玩具</v>
      </c>
      <c r="D898" s="12" t="s">
        <v>410</v>
      </c>
    </row>
    <row r="899" spans="1:4" s="2" customFormat="1">
      <c r="A899" s="8">
        <v>700313</v>
      </c>
      <c r="B899" s="12" t="str">
        <v>（株） 川又楽器店</v>
      </c>
      <c r="C899" s="12" t="str">
        <v>047 その他役務の提供</v>
      </c>
      <c r="D899" s="12" t="s">
        <v>410</v>
      </c>
    </row>
    <row r="900" spans="1:4" s="2" customFormat="1">
      <c r="A900" s="8">
        <v>700314</v>
      </c>
      <c r="B900" s="12" t="str">
        <v>（株） 川又感光社</v>
      </c>
      <c r="C900" s="12" t="str">
        <v>004 印刷製本</v>
      </c>
      <c r="D900" s="12" t="s">
        <v>555</v>
      </c>
    </row>
    <row r="901" spans="1:4" s="2" customFormat="1">
      <c r="A901" s="8">
        <v>700314</v>
      </c>
      <c r="B901" s="12" t="str">
        <v>（株） 川又感光社</v>
      </c>
      <c r="C901" s="12" t="str">
        <v>005 事務機器用品</v>
      </c>
      <c r="D901" s="12" t="s">
        <v>555</v>
      </c>
    </row>
    <row r="902" spans="1:4" s="2" customFormat="1">
      <c r="A902" s="8">
        <v>700314</v>
      </c>
      <c r="B902" s="12" t="str">
        <v>（株） 川又感光社</v>
      </c>
      <c r="C902" s="12" t="str">
        <v>010 紙・袋製品</v>
      </c>
      <c r="D902" s="12" t="s">
        <v>555</v>
      </c>
    </row>
    <row r="903" spans="1:4" s="2" customFormat="1">
      <c r="A903" s="8">
        <v>700314</v>
      </c>
      <c r="B903" s="12" t="str">
        <v>（株） 川又感光社</v>
      </c>
      <c r="C903" s="12" t="str">
        <v>015 情報機器用品、ソフトウェア</v>
      </c>
      <c r="D903" s="12" t="s">
        <v>555</v>
      </c>
    </row>
    <row r="904" spans="1:4" s="2" customFormat="1">
      <c r="A904" s="8">
        <v>700314</v>
      </c>
      <c r="B904" s="12" t="str">
        <v>（株） 川又感光社</v>
      </c>
      <c r="C904" s="12" t="str">
        <v>016 電気・通信・視聴覚機器用品</v>
      </c>
      <c r="D904" s="12" t="s">
        <v>555</v>
      </c>
    </row>
    <row r="905" spans="1:4" s="2" customFormat="1">
      <c r="A905" s="8">
        <v>700314</v>
      </c>
      <c r="B905" s="12" t="str">
        <v>（株） 川又感光社</v>
      </c>
      <c r="C905" s="12" t="str">
        <v>021 その他の販売</v>
      </c>
      <c r="D905" s="12" t="s">
        <v>555</v>
      </c>
    </row>
    <row r="906" spans="1:4" s="2" customFormat="1">
      <c r="A906" s="8">
        <v>700314</v>
      </c>
      <c r="B906" s="12" t="str">
        <v>（株） 川又感光社</v>
      </c>
      <c r="C906" s="12" t="str">
        <v>022 集計、計算、調査、計画策定</v>
      </c>
      <c r="D906" s="12" t="s">
        <v>555</v>
      </c>
    </row>
    <row r="907" spans="1:4" s="2" customFormat="1">
      <c r="A907" s="8">
        <v>700314</v>
      </c>
      <c r="B907" s="12" t="str">
        <v>（株） 川又感光社</v>
      </c>
      <c r="C907" s="12" t="str">
        <v>023 試験、測定、観測</v>
      </c>
      <c r="D907" s="12" t="s">
        <v>555</v>
      </c>
    </row>
    <row r="908" spans="1:4" s="2" customFormat="1">
      <c r="A908" s="8">
        <v>700314</v>
      </c>
      <c r="B908" s="12" t="str">
        <v>（株） 川又感光社</v>
      </c>
      <c r="C908" s="12" t="str">
        <v>024 写真・製図・複写・地図の撮影作成</v>
      </c>
      <c r="D908" s="12" t="s">
        <v>555</v>
      </c>
    </row>
    <row r="909" spans="1:4" s="2" customFormat="1">
      <c r="A909" s="8">
        <v>700314</v>
      </c>
      <c r="B909" s="12" t="str">
        <v>（株） 川又感光社</v>
      </c>
      <c r="C909" s="12" t="str">
        <v>025 映画・ビデオ・広告・看板の企画制作</v>
      </c>
      <c r="D909" s="12" t="s">
        <v>555</v>
      </c>
    </row>
    <row r="910" spans="1:4" s="2" customFormat="1">
      <c r="A910" s="8">
        <v>700314</v>
      </c>
      <c r="B910" s="12" t="str">
        <v>（株） 川又感光社</v>
      </c>
      <c r="C910" s="12" t="str">
        <v>026 催事の企画運営、旅行企画</v>
      </c>
      <c r="D910" s="12" t="s">
        <v>555</v>
      </c>
    </row>
    <row r="911" spans="1:4" s="2" customFormat="1">
      <c r="A911" s="8">
        <v>700314</v>
      </c>
      <c r="B911" s="12" t="str">
        <v>（株） 川又感光社</v>
      </c>
      <c r="C911" s="12" t="str">
        <v>035 情報処理、情報提供サービス、情報機器等の保守点検</v>
      </c>
      <c r="D911" s="12" t="s">
        <v>555</v>
      </c>
    </row>
    <row r="912" spans="1:4" s="2" customFormat="1">
      <c r="A912" s="8">
        <v>700314</v>
      </c>
      <c r="B912" s="12" t="str">
        <v>（株） 川又感光社</v>
      </c>
      <c r="C912" s="12" t="str">
        <v>046 翻訳、速記反訳、会議録作成</v>
      </c>
      <c r="D912" s="12" t="s">
        <v>555</v>
      </c>
    </row>
    <row r="913" spans="1:4" s="2" customFormat="1">
      <c r="A913" s="8">
        <v>700314</v>
      </c>
      <c r="B913" s="12" t="str">
        <v>（株） 川又感光社</v>
      </c>
      <c r="C913" s="12" t="str">
        <v>047 その他役務の提供</v>
      </c>
      <c r="D913" s="12" t="s">
        <v>555</v>
      </c>
    </row>
    <row r="914" spans="1:4" s="2" customFormat="1">
      <c r="A914" s="8">
        <v>700314</v>
      </c>
      <c r="B914" s="12" t="str">
        <v>（株） 川又感光社</v>
      </c>
      <c r="C914" s="12" t="str">
        <v>049 労働者派遣</v>
      </c>
      <c r="D914" s="12" t="s">
        <v>555</v>
      </c>
    </row>
    <row r="915" spans="1:4" s="2" customFormat="1">
      <c r="A915" s="8">
        <v>700315</v>
      </c>
      <c r="B915" s="12" t="str">
        <v>河村電気工事（株）</v>
      </c>
      <c r="C915" s="12" t="str">
        <v>008 家具、寝具、室内装飾品、什器類</v>
      </c>
      <c r="D915" s="12" t="s">
        <v>21</v>
      </c>
    </row>
    <row r="916" spans="1:4" s="2" customFormat="1">
      <c r="A916" s="8">
        <v>700315</v>
      </c>
      <c r="B916" s="12" t="str">
        <v>河村電気工事（株）</v>
      </c>
      <c r="C916" s="12" t="str">
        <v>014 建設・農業・工作機器用品</v>
      </c>
      <c r="D916" s="12" t="s">
        <v>21</v>
      </c>
    </row>
    <row r="917" spans="1:4" s="2" customFormat="1">
      <c r="A917" s="8">
        <v>700315</v>
      </c>
      <c r="B917" s="12" t="str">
        <v>河村電気工事（株）</v>
      </c>
      <c r="C917" s="12" t="str">
        <v>016 電気・通信・視聴覚機器用品</v>
      </c>
      <c r="D917" s="12" t="s">
        <v>21</v>
      </c>
    </row>
    <row r="918" spans="1:4" s="2" customFormat="1">
      <c r="A918" s="8">
        <v>700315</v>
      </c>
      <c r="B918" s="12" t="str">
        <v>河村電気工事（株）</v>
      </c>
      <c r="C918" s="12" t="str">
        <v>017 厨房・空調機器用品</v>
      </c>
      <c r="D918" s="12" t="s">
        <v>21</v>
      </c>
    </row>
    <row r="919" spans="1:4" s="2" customFormat="1">
      <c r="A919" s="8">
        <v>700315</v>
      </c>
      <c r="B919" s="12" t="str">
        <v>河村電気工事（株）</v>
      </c>
      <c r="C919" s="12" t="str">
        <v>019 医療・福祉機器用品</v>
      </c>
      <c r="D919" s="12" t="s">
        <v>21</v>
      </c>
    </row>
    <row r="920" spans="1:4" s="2" customFormat="1">
      <c r="A920" s="8">
        <v>700315</v>
      </c>
      <c r="B920" s="12" t="str">
        <v>河村電気工事（株）</v>
      </c>
      <c r="C920" s="12" t="str">
        <v>021 その他の販売</v>
      </c>
      <c r="D920" s="12" t="s">
        <v>21</v>
      </c>
    </row>
    <row r="921" spans="1:4" s="2" customFormat="1">
      <c r="A921" s="8">
        <v>700315</v>
      </c>
      <c r="B921" s="12" t="str">
        <v>河村電気工事（株）</v>
      </c>
      <c r="C921" s="12" t="str">
        <v>048 賃貸借</v>
      </c>
      <c r="D921" s="12" t="s">
        <v>21</v>
      </c>
    </row>
    <row r="922" spans="1:4" s="2" customFormat="1">
      <c r="A922" s="8">
        <v>700316</v>
      </c>
      <c r="B922" s="12" t="str">
        <v>（株）カンエイ</v>
      </c>
      <c r="C922" s="12" t="str">
        <v>033 上下水道施設の維持管理</v>
      </c>
      <c r="D922" s="12" t="s">
        <v>836</v>
      </c>
    </row>
    <row r="923" spans="1:4" s="2" customFormat="1">
      <c r="A923" s="8">
        <v>700316</v>
      </c>
      <c r="B923" s="12" t="str">
        <v>（株）カンエイ</v>
      </c>
      <c r="C923" s="12" t="str">
        <v>034 上下水道設備の保守点検</v>
      </c>
      <c r="D923" s="12" t="s">
        <v>836</v>
      </c>
    </row>
    <row r="924" spans="1:4" s="2" customFormat="1">
      <c r="A924" s="8">
        <v>700316</v>
      </c>
      <c r="B924" s="12" t="str">
        <v>（株）カンエイ</v>
      </c>
      <c r="C924" s="12" t="str">
        <v>038 空調・消防・ボイラー設備の保守点検</v>
      </c>
      <c r="D924" s="12" t="s">
        <v>836</v>
      </c>
    </row>
    <row r="925" spans="1:4" s="2" customFormat="1">
      <c r="A925" s="8">
        <v>700316</v>
      </c>
      <c r="B925" s="12" t="str">
        <v>（株）カンエイ</v>
      </c>
      <c r="C925" s="12" t="str">
        <v>040 各種施設・設備の維持管理・保守点検</v>
      </c>
      <c r="D925" s="12" t="s">
        <v>836</v>
      </c>
    </row>
    <row r="926" spans="1:4" s="2" customFormat="1">
      <c r="A926" s="8">
        <v>700316</v>
      </c>
      <c r="B926" s="12" t="str">
        <v>（株）カンエイ</v>
      </c>
      <c r="C926" s="12" t="str">
        <v>041 各種施設・設備の清掃、消毒、防除、駆除</v>
      </c>
      <c r="D926" s="12" t="s">
        <v>836</v>
      </c>
    </row>
    <row r="927" spans="1:4" s="2" customFormat="1">
      <c r="A927" s="8">
        <v>700316</v>
      </c>
      <c r="B927" s="12" t="str">
        <v>（株）カンエイ</v>
      </c>
      <c r="C927" s="12" t="str">
        <v>047 その他役務の提供</v>
      </c>
      <c r="D927" s="12" t="s">
        <v>836</v>
      </c>
    </row>
    <row r="928" spans="1:4" s="2" customFormat="1">
      <c r="A928" s="8">
        <v>700317</v>
      </c>
      <c r="B928" s="12" t="str">
        <v>（株）カンエイメンテナンス 水戸営業所</v>
      </c>
      <c r="C928" s="12" t="str">
        <v>033 上下水道施設の維持管理</v>
      </c>
      <c r="D928" s="12" t="s">
        <v>838</v>
      </c>
    </row>
    <row r="929" spans="1:4" s="2" customFormat="1">
      <c r="A929" s="8">
        <v>700317</v>
      </c>
      <c r="B929" s="12" t="str">
        <v>（株）カンエイメンテナンス 水戸営業所</v>
      </c>
      <c r="C929" s="12" t="str">
        <v>036 電気・通信・視聴覚設備の保守点検</v>
      </c>
      <c r="D929" s="12" t="s">
        <v>838</v>
      </c>
    </row>
    <row r="930" spans="1:4" s="2" customFormat="1">
      <c r="A930" s="8">
        <v>700317</v>
      </c>
      <c r="B930" s="12" t="str">
        <v>（株）カンエイメンテナンス 水戸営業所</v>
      </c>
      <c r="C930" s="12" t="str">
        <v>037 電気工作物の保安管理</v>
      </c>
      <c r="D930" s="12" t="s">
        <v>838</v>
      </c>
    </row>
    <row r="931" spans="1:4" s="2" customFormat="1">
      <c r="A931" s="8">
        <v>700317</v>
      </c>
      <c r="B931" s="12" t="str">
        <v>（株）カンエイメンテナンス 水戸営業所</v>
      </c>
      <c r="C931" s="12" t="str">
        <v>040 各種施設・設備の維持管理・保守点検</v>
      </c>
      <c r="D931" s="12" t="s">
        <v>838</v>
      </c>
    </row>
    <row r="932" spans="1:4" s="2" customFormat="1">
      <c r="A932" s="8">
        <v>700318</v>
      </c>
      <c r="B932" s="12" t="str">
        <v>環境ウィザード（株）</v>
      </c>
      <c r="C932" s="12" t="str">
        <v>033 上下水道施設の維持管理</v>
      </c>
      <c r="D932" s="12" t="s">
        <v>839</v>
      </c>
    </row>
    <row r="933" spans="1:4" s="2" customFormat="1">
      <c r="A933" s="8">
        <v>700318</v>
      </c>
      <c r="B933" s="12" t="str">
        <v>環境ウィザード（株）</v>
      </c>
      <c r="C933" s="12" t="str">
        <v>034 上下水道設備の保守点検</v>
      </c>
      <c r="D933" s="12" t="s">
        <v>839</v>
      </c>
    </row>
    <row r="934" spans="1:4" s="2" customFormat="1">
      <c r="A934" s="8">
        <v>700319</v>
      </c>
      <c r="B934" s="12" t="str">
        <v>（株） 環境技研 茨城支店</v>
      </c>
      <c r="C934" s="12" t="str">
        <v>002 農業・化学・工業薬品</v>
      </c>
      <c r="D934" s="12" t="s">
        <v>840</v>
      </c>
    </row>
    <row r="935" spans="1:4" s="2" customFormat="1">
      <c r="A935" s="8">
        <v>700319</v>
      </c>
      <c r="B935" s="12" t="str">
        <v>（株） 環境技研 茨城支店</v>
      </c>
      <c r="C935" s="12" t="str">
        <v>023 試験、測定、観測</v>
      </c>
      <c r="D935" s="12" t="s">
        <v>840</v>
      </c>
    </row>
    <row r="936" spans="1:4" s="2" customFormat="1">
      <c r="A936" s="8">
        <v>700319</v>
      </c>
      <c r="B936" s="12" t="str">
        <v>（株） 環境技研 茨城支店</v>
      </c>
      <c r="C936" s="12" t="str">
        <v>030 廃棄物収集運搬処理</v>
      </c>
      <c r="D936" s="12" t="s">
        <v>840</v>
      </c>
    </row>
    <row r="937" spans="1:4" s="2" customFormat="1">
      <c r="A937" s="8">
        <v>700319</v>
      </c>
      <c r="B937" s="12" t="str">
        <v>（株） 環境技研 茨城支店</v>
      </c>
      <c r="C937" s="12" t="str">
        <v>033 上下水道施設の維持管理</v>
      </c>
      <c r="D937" s="12" t="s">
        <v>840</v>
      </c>
    </row>
    <row r="938" spans="1:4" s="2" customFormat="1">
      <c r="A938" s="8">
        <v>700319</v>
      </c>
      <c r="B938" s="12" t="str">
        <v>（株） 環境技研 茨城支店</v>
      </c>
      <c r="C938" s="12" t="str">
        <v>034 上下水道設備の保守点検</v>
      </c>
      <c r="D938" s="12" t="s">
        <v>840</v>
      </c>
    </row>
    <row r="939" spans="1:4" s="2" customFormat="1">
      <c r="A939" s="8">
        <v>700319</v>
      </c>
      <c r="B939" s="12" t="str">
        <v>（株） 環境技研 茨城支店</v>
      </c>
      <c r="C939" s="12" t="str">
        <v>036 電気・通信・視聴覚設備の保守点検</v>
      </c>
      <c r="D939" s="12" t="s">
        <v>840</v>
      </c>
    </row>
    <row r="940" spans="1:4" s="2" customFormat="1">
      <c r="A940" s="8">
        <v>700319</v>
      </c>
      <c r="B940" s="12" t="str">
        <v>（株） 環境技研 茨城支店</v>
      </c>
      <c r="C940" s="12" t="str">
        <v>040 各種施設・設備の維持管理・保守点検</v>
      </c>
      <c r="D940" s="12" t="s">
        <v>840</v>
      </c>
    </row>
    <row r="941" spans="1:4" s="2" customFormat="1">
      <c r="A941" s="8">
        <v>700319</v>
      </c>
      <c r="B941" s="12" t="str">
        <v>（株） 環境技研 茨城支店</v>
      </c>
      <c r="C941" s="12" t="str">
        <v>041 各種施設・設備の清掃、消毒、防除、駆除</v>
      </c>
      <c r="D941" s="12" t="s">
        <v>840</v>
      </c>
    </row>
    <row r="942" spans="1:4" s="2" customFormat="1">
      <c r="A942" s="8">
        <v>700319</v>
      </c>
      <c r="B942" s="12" t="str">
        <v>（株） 環境技研 茨城支店</v>
      </c>
      <c r="C942" s="12" t="str">
        <v>047 その他役務の提供</v>
      </c>
      <c r="D942" s="12" t="s">
        <v>840</v>
      </c>
    </row>
    <row r="943" spans="1:4" s="2" customFormat="1">
      <c r="A943" s="8">
        <v>700320</v>
      </c>
      <c r="B943" s="12" t="str">
        <v>（株）環境技研コンサルタント 茨城支店</v>
      </c>
      <c r="C943" s="12" t="str">
        <v>022 集計、計算、調査、計画策定</v>
      </c>
      <c r="D943" s="12" t="s">
        <v>475</v>
      </c>
    </row>
    <row r="944" spans="1:4" s="2" customFormat="1">
      <c r="A944" s="8">
        <v>700320</v>
      </c>
      <c r="B944" s="12" t="str">
        <v>（株）環境技研コンサルタント 茨城支店</v>
      </c>
      <c r="C944" s="12" t="str">
        <v>023 試験、測定、観測</v>
      </c>
      <c r="D944" s="12" t="s">
        <v>475</v>
      </c>
    </row>
    <row r="945" spans="1:4" s="2" customFormat="1">
      <c r="A945" s="8">
        <v>700321</v>
      </c>
      <c r="B945" s="12" t="str">
        <v>環境計測（株） 北関東事業所</v>
      </c>
      <c r="C945" s="12" t="str">
        <v>002 農業・化学・工業薬品</v>
      </c>
      <c r="D945" s="12" t="s">
        <v>841</v>
      </c>
    </row>
    <row r="946" spans="1:4" s="2" customFormat="1">
      <c r="A946" s="8">
        <v>700321</v>
      </c>
      <c r="B946" s="12" t="str">
        <v>環境計測（株） 北関東事業所</v>
      </c>
      <c r="C946" s="12" t="str">
        <v>013 試験・測定・観測機器用品</v>
      </c>
      <c r="D946" s="12" t="s">
        <v>841</v>
      </c>
    </row>
    <row r="947" spans="1:4" s="2" customFormat="1">
      <c r="A947" s="8">
        <v>700321</v>
      </c>
      <c r="B947" s="12" t="str">
        <v>環境計測（株） 北関東事業所</v>
      </c>
      <c r="C947" s="12" t="str">
        <v>015 情報機器用品、ソフトウェア</v>
      </c>
      <c r="D947" s="12" t="s">
        <v>841</v>
      </c>
    </row>
    <row r="948" spans="1:4" s="2" customFormat="1">
      <c r="A948" s="8">
        <v>700321</v>
      </c>
      <c r="B948" s="12" t="str">
        <v>環境計測（株） 北関東事業所</v>
      </c>
      <c r="C948" s="12" t="str">
        <v>035 情報処理、情報提供サービス、情報機器等の保守点検</v>
      </c>
      <c r="D948" s="12" t="s">
        <v>841</v>
      </c>
    </row>
    <row r="949" spans="1:4" s="2" customFormat="1">
      <c r="A949" s="8">
        <v>700321</v>
      </c>
      <c r="B949" s="12" t="str">
        <v>環境計測（株） 北関東事業所</v>
      </c>
      <c r="C949" s="12" t="str">
        <v>047 その他役務の提供</v>
      </c>
      <c r="D949" s="12" t="s">
        <v>841</v>
      </c>
    </row>
    <row r="950" spans="1:4" s="2" customFormat="1">
      <c r="A950" s="8">
        <v>700321</v>
      </c>
      <c r="B950" s="12" t="str">
        <v>環境計測（株） 北関東事業所</v>
      </c>
      <c r="C950" s="12" t="str">
        <v>048 賃貸借</v>
      </c>
      <c r="D950" s="12" t="s">
        <v>841</v>
      </c>
    </row>
    <row r="951" spans="1:4" s="2" customFormat="1">
      <c r="A951" s="8">
        <v>700322</v>
      </c>
      <c r="B951" s="12" t="str">
        <v>（株）環境研究センター</v>
      </c>
      <c r="C951" s="12" t="str">
        <v>023 試験、測定、観測</v>
      </c>
      <c r="D951" s="12" t="s">
        <v>406</v>
      </c>
    </row>
    <row r="952" spans="1:4" s="2" customFormat="1">
      <c r="A952" s="8">
        <v>700323</v>
      </c>
      <c r="B952" s="12" t="str">
        <v>（株）環境コントロールセンター</v>
      </c>
      <c r="C952" s="12" t="str">
        <v>023 試験、測定、観測</v>
      </c>
      <c r="D952" s="12" t="s">
        <v>44</v>
      </c>
    </row>
    <row r="953" spans="1:4" s="2" customFormat="1">
      <c r="A953" s="8">
        <v>700323</v>
      </c>
      <c r="B953" s="12" t="str">
        <v>（株）環境コントロールセンター</v>
      </c>
      <c r="C953" s="12" t="str">
        <v>041 各種施設・設備の清掃、消毒、防除、駆除</v>
      </c>
      <c r="D953" s="12" t="s">
        <v>44</v>
      </c>
    </row>
    <row r="954" spans="1:4" s="2" customFormat="1">
      <c r="A954" s="8">
        <v>700324</v>
      </c>
      <c r="B954" s="12" t="str">
        <v>環境サポートシステム（株）</v>
      </c>
      <c r="C954" s="12" t="str">
        <v>041 各種施設・設備の清掃、消毒、防除、駆除</v>
      </c>
      <c r="D954" s="12" t="s">
        <v>842</v>
      </c>
    </row>
    <row r="955" spans="1:4" s="2" customFormat="1">
      <c r="A955" s="8">
        <v>700324</v>
      </c>
      <c r="B955" s="12" t="str">
        <v>環境サポートシステム（株）</v>
      </c>
      <c r="C955" s="12" t="str">
        <v>047 その他役務の提供</v>
      </c>
      <c r="D955" s="12" t="s">
        <v>842</v>
      </c>
    </row>
    <row r="956" spans="1:4" s="2" customFormat="1">
      <c r="A956" s="8">
        <v>700325</v>
      </c>
      <c r="B956" s="12" t="str">
        <v>（株）環境生物化学研究所 茨城営業所</v>
      </c>
      <c r="C956" s="12" t="str">
        <v>023 試験、測定、観測</v>
      </c>
      <c r="D956" s="12" t="s">
        <v>845</v>
      </c>
    </row>
    <row r="957" spans="1:4" s="2" customFormat="1">
      <c r="A957" s="8">
        <v>700326</v>
      </c>
      <c r="B957" s="12" t="str">
        <v>（株）環境総合研究所 北関東支社</v>
      </c>
      <c r="C957" s="12" t="str">
        <v>022 集計、計算、調査、計画策定</v>
      </c>
      <c r="D957" s="12" t="s">
        <v>615</v>
      </c>
    </row>
    <row r="958" spans="1:4" s="2" customFormat="1">
      <c r="A958" s="8">
        <v>700326</v>
      </c>
      <c r="B958" s="12" t="str">
        <v>（株）環境総合研究所 北関東支社</v>
      </c>
      <c r="C958" s="12" t="str">
        <v>023 試験、測定、観測</v>
      </c>
      <c r="D958" s="12" t="s">
        <v>615</v>
      </c>
    </row>
    <row r="959" spans="1:4" s="2" customFormat="1">
      <c r="A959" s="8">
        <v>700327</v>
      </c>
      <c r="B959" s="12" t="str">
        <v>（株）環境測定サービス</v>
      </c>
      <c r="C959" s="12" t="str">
        <v>023 試験、測定、観測</v>
      </c>
      <c r="D959" s="12" t="s">
        <v>430</v>
      </c>
    </row>
    <row r="960" spans="1:4" s="2" customFormat="1">
      <c r="A960" s="8">
        <v>700328</v>
      </c>
      <c r="B960" s="12" t="str">
        <v>環境美化管理（株）</v>
      </c>
      <c r="C960" s="12" t="str">
        <v>034 上下水道設備の保守点検</v>
      </c>
      <c r="D960" s="12" t="s">
        <v>846</v>
      </c>
    </row>
    <row r="961" spans="1:4" s="2" customFormat="1">
      <c r="A961" s="8">
        <v>700328</v>
      </c>
      <c r="B961" s="12" t="str">
        <v>環境美化管理（株）</v>
      </c>
      <c r="C961" s="12" t="str">
        <v>041 各種施設・設備の清掃、消毒、防除、駆除</v>
      </c>
      <c r="D961" s="12" t="s">
        <v>846</v>
      </c>
    </row>
    <row r="962" spans="1:4" s="2" customFormat="1">
      <c r="A962" s="8">
        <v>700329</v>
      </c>
      <c r="B962" s="12" t="str">
        <v>（株）環境分析センター</v>
      </c>
      <c r="C962" s="12" t="str">
        <v>023 試験、測定、観測</v>
      </c>
      <c r="D962" s="12" t="s">
        <v>311</v>
      </c>
    </row>
    <row r="963" spans="1:4" s="2" customFormat="1">
      <c r="A963" s="8">
        <v>700330</v>
      </c>
      <c r="B963" s="12" t="str">
        <v>（有）環境メンド</v>
      </c>
      <c r="C963" s="12" t="str">
        <v>021 その他の販売</v>
      </c>
      <c r="D963" s="12" t="s">
        <v>522</v>
      </c>
    </row>
    <row r="964" spans="1:4" s="2" customFormat="1">
      <c r="A964" s="8">
        <v>700330</v>
      </c>
      <c r="B964" s="12" t="str">
        <v>（有）環境メンド</v>
      </c>
      <c r="C964" s="12" t="str">
        <v>047 その他役務の提供</v>
      </c>
      <c r="D964" s="12" t="s">
        <v>522</v>
      </c>
    </row>
    <row r="965" spans="1:4" s="2" customFormat="1">
      <c r="A965" s="8">
        <v>700331</v>
      </c>
      <c r="B965" s="12" t="str">
        <v>管水工業（株） 茨城支店</v>
      </c>
      <c r="C965" s="12" t="str">
        <v>033 上下水道施設の維持管理</v>
      </c>
      <c r="D965" s="12" t="s">
        <v>848</v>
      </c>
    </row>
    <row r="966" spans="1:4" s="2" customFormat="1">
      <c r="A966" s="8">
        <v>700332</v>
      </c>
      <c r="B966" s="12" t="str">
        <v>管清工業（株） 茨城営業所</v>
      </c>
      <c r="C966" s="12" t="str">
        <v>030 廃棄物収集運搬処理</v>
      </c>
      <c r="D966" s="12" t="s">
        <v>849</v>
      </c>
    </row>
    <row r="967" spans="1:4" s="2" customFormat="1">
      <c r="A967" s="8">
        <v>700332</v>
      </c>
      <c r="B967" s="12" t="str">
        <v>管清工業（株） 茨城営業所</v>
      </c>
      <c r="C967" s="12" t="str">
        <v>033 上下水道施設の維持管理</v>
      </c>
      <c r="D967" s="12" t="s">
        <v>849</v>
      </c>
    </row>
    <row r="968" spans="1:4" s="2" customFormat="1">
      <c r="A968" s="8">
        <v>700332</v>
      </c>
      <c r="B968" s="12" t="str">
        <v>管清工業（株） 茨城営業所</v>
      </c>
      <c r="C968" s="12" t="str">
        <v>041 各種施設・設備の清掃、消毒、防除、駆除</v>
      </c>
      <c r="D968" s="12" t="s">
        <v>849</v>
      </c>
    </row>
    <row r="969" spans="1:4" s="2" customFormat="1">
      <c r="A969" s="8">
        <v>700332</v>
      </c>
      <c r="B969" s="12" t="str">
        <v>管清工業（株） 茨城営業所</v>
      </c>
      <c r="C969" s="12" t="str">
        <v>047 その他役務の提供</v>
      </c>
      <c r="D969" s="12" t="s">
        <v>849</v>
      </c>
    </row>
    <row r="970" spans="1:4" s="2" customFormat="1">
      <c r="A970" s="8">
        <v>700333</v>
      </c>
      <c r="B970" s="12" t="str">
        <v>（株） 管総研 東京支店</v>
      </c>
      <c r="C970" s="12" t="str">
        <v>015 情報機器用品、ソフトウェア</v>
      </c>
      <c r="D970" s="12" t="s">
        <v>703</v>
      </c>
    </row>
    <row r="971" spans="1:4" s="2" customFormat="1">
      <c r="A971" s="8">
        <v>700333</v>
      </c>
      <c r="B971" s="12" t="str">
        <v>（株） 管総研 東京支店</v>
      </c>
      <c r="C971" s="12" t="str">
        <v>035 情報処理、情報提供サービス、情報機器等の保守点検</v>
      </c>
      <c r="D971" s="12" t="s">
        <v>703</v>
      </c>
    </row>
    <row r="972" spans="1:4" s="2" customFormat="1">
      <c r="A972" s="8">
        <v>700333</v>
      </c>
      <c r="B972" s="12" t="str">
        <v>（株） 管総研 東京支店</v>
      </c>
      <c r="C972" s="12" t="str">
        <v>048 賃貸借</v>
      </c>
      <c r="D972" s="12" t="s">
        <v>703</v>
      </c>
    </row>
    <row r="973" spans="1:4" s="2" customFormat="1">
      <c r="A973" s="8">
        <v>700334</v>
      </c>
      <c r="B973" s="12" t="str">
        <v>（株）関東技研</v>
      </c>
      <c r="C973" s="12" t="str">
        <v>039 昇降機・自動ドア・シャッター等の保守点検</v>
      </c>
      <c r="D973" s="12" t="s">
        <v>818</v>
      </c>
    </row>
    <row r="974" spans="1:4" s="2" customFormat="1">
      <c r="A974" s="8">
        <v>700336</v>
      </c>
      <c r="B974" s="12" t="str">
        <v>関東情報サービス（株）</v>
      </c>
      <c r="C974" s="12" t="str">
        <v>005 事務機器用品</v>
      </c>
      <c r="D974" s="12" t="s">
        <v>852</v>
      </c>
    </row>
    <row r="975" spans="1:4" s="2" customFormat="1">
      <c r="A975" s="8">
        <v>700336</v>
      </c>
      <c r="B975" s="12" t="str">
        <v>関東情報サービス（株）</v>
      </c>
      <c r="C975" s="12" t="str">
        <v>008 家具、寝具、室内装飾品、什器類</v>
      </c>
      <c r="D975" s="12" t="s">
        <v>852</v>
      </c>
    </row>
    <row r="976" spans="1:4" s="2" customFormat="1">
      <c r="A976" s="8">
        <v>700336</v>
      </c>
      <c r="B976" s="12" t="str">
        <v>関東情報サービス（株）</v>
      </c>
      <c r="C976" s="12" t="str">
        <v>010 紙・袋製品</v>
      </c>
      <c r="D976" s="12" t="s">
        <v>852</v>
      </c>
    </row>
    <row r="977" spans="1:4" s="2" customFormat="1">
      <c r="A977" s="8">
        <v>700336</v>
      </c>
      <c r="B977" s="12" t="str">
        <v>関東情報サービス（株）</v>
      </c>
      <c r="C977" s="12" t="str">
        <v>015 情報機器用品、ソフトウェア</v>
      </c>
      <c r="D977" s="12" t="s">
        <v>852</v>
      </c>
    </row>
    <row r="978" spans="1:4" s="2" customFormat="1">
      <c r="A978" s="8">
        <v>700336</v>
      </c>
      <c r="B978" s="12" t="str">
        <v>関東情報サービス（株）</v>
      </c>
      <c r="C978" s="12" t="str">
        <v>016 電気・通信・視聴覚機器用品</v>
      </c>
      <c r="D978" s="12" t="s">
        <v>852</v>
      </c>
    </row>
    <row r="979" spans="1:4" s="2" customFormat="1">
      <c r="A979" s="8">
        <v>700336</v>
      </c>
      <c r="B979" s="12" t="str">
        <v>関東情報サービス（株）</v>
      </c>
      <c r="C979" s="12" t="str">
        <v>035 情報処理、情報提供サービス、情報機器等の保守点検</v>
      </c>
      <c r="D979" s="12" t="s">
        <v>852</v>
      </c>
    </row>
    <row r="980" spans="1:4" s="2" customFormat="1">
      <c r="A980" s="8">
        <v>700336</v>
      </c>
      <c r="B980" s="12" t="str">
        <v>関東情報サービス（株）</v>
      </c>
      <c r="C980" s="12" t="str">
        <v>048 賃貸借</v>
      </c>
      <c r="D980" s="12" t="s">
        <v>852</v>
      </c>
    </row>
    <row r="981" spans="1:4" s="2" customFormat="1">
      <c r="A981" s="8">
        <v>700336</v>
      </c>
      <c r="B981" s="12" t="str">
        <v>関東情報サービス（株）</v>
      </c>
      <c r="C981" s="12" t="str">
        <v>049 労働者派遣</v>
      </c>
      <c r="D981" s="12" t="s">
        <v>852</v>
      </c>
    </row>
    <row r="982" spans="1:4" s="2" customFormat="1">
      <c r="A982" s="8">
        <v>700336</v>
      </c>
      <c r="B982" s="12" t="str">
        <v>関東情報サービス（株）</v>
      </c>
      <c r="C982" s="12" t="str">
        <v>050 研修講師・指導員・技術者の派遣</v>
      </c>
      <c r="D982" s="12" t="s">
        <v>852</v>
      </c>
    </row>
    <row r="983" spans="1:4" s="2" customFormat="1">
      <c r="A983" s="8">
        <v>700337</v>
      </c>
      <c r="B983" s="12" t="str">
        <v>（一財）関東電気保安協会 茨城事業本部</v>
      </c>
      <c r="C983" s="12" t="str">
        <v>037 電気工作物の保安管理</v>
      </c>
      <c r="D983" s="12" t="s">
        <v>125</v>
      </c>
    </row>
    <row r="984" spans="1:4" s="2" customFormat="1">
      <c r="A984" s="8">
        <v>700338</v>
      </c>
      <c r="B984" s="12" t="str">
        <v>関東ビルサービス（株）</v>
      </c>
      <c r="C984" s="12" t="str">
        <v>027 警備</v>
      </c>
      <c r="D984" s="12" t="s">
        <v>433</v>
      </c>
    </row>
    <row r="985" spans="1:4" s="2" customFormat="1">
      <c r="A985" s="8">
        <v>700338</v>
      </c>
      <c r="B985" s="12" t="str">
        <v>関東ビルサービス（株）</v>
      </c>
      <c r="C985" s="12" t="str">
        <v>034 上下水道設備の保守点検</v>
      </c>
      <c r="D985" s="12" t="s">
        <v>433</v>
      </c>
    </row>
    <row r="986" spans="1:4" s="2" customFormat="1">
      <c r="A986" s="8">
        <v>700338</v>
      </c>
      <c r="B986" s="12" t="str">
        <v>関東ビルサービス（株）</v>
      </c>
      <c r="C986" s="12" t="str">
        <v>036 電気・通信・視聴覚設備の保守点検</v>
      </c>
      <c r="D986" s="12" t="s">
        <v>433</v>
      </c>
    </row>
    <row r="987" spans="1:4" s="2" customFormat="1">
      <c r="A987" s="8">
        <v>700338</v>
      </c>
      <c r="B987" s="12" t="str">
        <v>関東ビルサービス（株）</v>
      </c>
      <c r="C987" s="12" t="str">
        <v>038 空調・消防・ボイラー設備の保守点検</v>
      </c>
      <c r="D987" s="12" t="s">
        <v>433</v>
      </c>
    </row>
    <row r="988" spans="1:4" s="2" customFormat="1">
      <c r="A988" s="8">
        <v>700338</v>
      </c>
      <c r="B988" s="12" t="str">
        <v>関東ビルサービス（株）</v>
      </c>
      <c r="C988" s="12" t="str">
        <v>041 各種施設・設備の清掃、消毒、防除、駆除</v>
      </c>
      <c r="D988" s="12" t="s">
        <v>433</v>
      </c>
    </row>
    <row r="989" spans="1:4" s="2" customFormat="1">
      <c r="A989" s="8">
        <v>700338</v>
      </c>
      <c r="B989" s="12" t="str">
        <v>関東ビルサービス（株）</v>
      </c>
      <c r="C989" s="12" t="str">
        <v>047 その他役務の提供</v>
      </c>
      <c r="D989" s="12" t="s">
        <v>433</v>
      </c>
    </row>
    <row r="990" spans="1:4" s="2" customFormat="1">
      <c r="A990" s="8">
        <v>700339</v>
      </c>
      <c r="B990" s="12" t="str">
        <v>関東文化財振興会（株）</v>
      </c>
      <c r="C990" s="12" t="str">
        <v>042 埋蔵文化財発掘、文化財保存処理</v>
      </c>
      <c r="D990" s="12" t="s">
        <v>791</v>
      </c>
    </row>
    <row r="991" spans="1:4" s="2" customFormat="1">
      <c r="A991" s="8">
        <v>700340</v>
      </c>
      <c r="B991" s="12" t="str">
        <v>（株）キガ</v>
      </c>
      <c r="C991" s="12" t="str">
        <v>005 事務機器用品</v>
      </c>
      <c r="D991" s="12" t="s">
        <v>854</v>
      </c>
    </row>
    <row r="992" spans="1:4" s="2" customFormat="1">
      <c r="A992" s="8">
        <v>700340</v>
      </c>
      <c r="B992" s="12" t="str">
        <v>（株）キガ</v>
      </c>
      <c r="C992" s="12" t="str">
        <v>019 医療・福祉機器用品</v>
      </c>
      <c r="D992" s="12" t="s">
        <v>854</v>
      </c>
    </row>
    <row r="993" spans="1:4" s="2" customFormat="1">
      <c r="A993" s="8">
        <v>700340</v>
      </c>
      <c r="B993" s="12" t="str">
        <v>（株）キガ</v>
      </c>
      <c r="C993" s="12" t="str">
        <v>021 その他の販売</v>
      </c>
      <c r="D993" s="12" t="s">
        <v>854</v>
      </c>
    </row>
    <row r="994" spans="1:4" s="2" customFormat="1">
      <c r="A994" s="8">
        <v>700340</v>
      </c>
      <c r="B994" s="12" t="str">
        <v>（株）キガ</v>
      </c>
      <c r="C994" s="12" t="str">
        <v>048 賃貸借</v>
      </c>
      <c r="D994" s="12" t="s">
        <v>854</v>
      </c>
    </row>
    <row r="995" spans="1:4" s="2" customFormat="1">
      <c r="A995" s="8">
        <v>700341</v>
      </c>
      <c r="B995" s="12" t="str">
        <v>（株） ぎじろくセンター 東京営業所</v>
      </c>
      <c r="C995" s="12" t="str">
        <v>016 電気・通信・視聴覚機器用品</v>
      </c>
      <c r="D995" s="12" t="s">
        <v>855</v>
      </c>
    </row>
    <row r="996" spans="1:4" s="2" customFormat="1">
      <c r="A996" s="8">
        <v>700341</v>
      </c>
      <c r="B996" s="12" t="str">
        <v>（株） ぎじろくセンター 東京営業所</v>
      </c>
      <c r="C996" s="12" t="str">
        <v>035 情報処理、情報提供サービス、情報機器等の保守点検</v>
      </c>
      <c r="D996" s="12" t="s">
        <v>855</v>
      </c>
    </row>
    <row r="997" spans="1:4" s="2" customFormat="1">
      <c r="A997" s="8">
        <v>700341</v>
      </c>
      <c r="B997" s="12" t="str">
        <v>（株） ぎじろくセンター 東京営業所</v>
      </c>
      <c r="C997" s="12" t="str">
        <v>046 翻訳、速記反訳、会議録作成</v>
      </c>
      <c r="D997" s="12" t="s">
        <v>855</v>
      </c>
    </row>
    <row r="998" spans="1:4" s="2" customFormat="1">
      <c r="A998" s="8">
        <v>700341</v>
      </c>
      <c r="B998" s="12" t="str">
        <v>（株） ぎじろくセンター 東京営業所</v>
      </c>
      <c r="C998" s="12" t="str">
        <v>048 賃貸借</v>
      </c>
      <c r="D998" s="12" t="s">
        <v>855</v>
      </c>
    </row>
    <row r="999" spans="1:4" s="2" customFormat="1">
      <c r="A999" s="8">
        <v>700343</v>
      </c>
      <c r="B999" s="12" t="str">
        <v>北日本コンピューターサービス（株）</v>
      </c>
      <c r="C999" s="12" t="str">
        <v>015 情報機器用品、ソフトウェア</v>
      </c>
      <c r="D999" s="12" t="s">
        <v>2</v>
      </c>
    </row>
    <row r="1000" spans="1:4" s="2" customFormat="1">
      <c r="A1000" s="8">
        <v>700343</v>
      </c>
      <c r="B1000" s="12" t="str">
        <v>北日本コンピューターサービス（株）</v>
      </c>
      <c r="C1000" s="12" t="str">
        <v>035 情報処理、情報提供サービス、情報機器等の保守点検</v>
      </c>
      <c r="D1000" s="12" t="s">
        <v>2</v>
      </c>
    </row>
    <row r="1001" spans="1:4" s="2" customFormat="1">
      <c r="A1001" s="8">
        <v>700343</v>
      </c>
      <c r="B1001" s="12" t="str">
        <v>北日本コンピューターサービス（株）</v>
      </c>
      <c r="C1001" s="12" t="str">
        <v>048 賃貸借</v>
      </c>
      <c r="D1001" s="12" t="s">
        <v>2</v>
      </c>
    </row>
    <row r="1002" spans="1:4" s="2" customFormat="1">
      <c r="A1002" s="8">
        <v>700344</v>
      </c>
      <c r="B1002" s="12" t="str">
        <v>キハラ（株）</v>
      </c>
      <c r="C1002" s="12" t="str">
        <v>005 事務機器用品</v>
      </c>
      <c r="D1002" s="12" t="s">
        <v>6</v>
      </c>
    </row>
    <row r="1003" spans="1:4" s="2" customFormat="1">
      <c r="A1003" s="8">
        <v>700344</v>
      </c>
      <c r="B1003" s="12" t="str">
        <v>キハラ（株）</v>
      </c>
      <c r="C1003" s="12" t="str">
        <v>006 学校備品、学校教材、図書、視聴覚資料</v>
      </c>
      <c r="D1003" s="12" t="s">
        <v>6</v>
      </c>
    </row>
    <row r="1004" spans="1:4" s="2" customFormat="1">
      <c r="A1004" s="8">
        <v>700344</v>
      </c>
      <c r="B1004" s="12" t="str">
        <v>キハラ（株）</v>
      </c>
      <c r="C1004" s="12" t="str">
        <v>008 家具、寝具、室内装飾品、什器類</v>
      </c>
      <c r="D1004" s="12" t="s">
        <v>6</v>
      </c>
    </row>
    <row r="1005" spans="1:4" s="2" customFormat="1">
      <c r="A1005" s="8">
        <v>700344</v>
      </c>
      <c r="B1005" s="12" t="str">
        <v>キハラ（株）</v>
      </c>
      <c r="C1005" s="12" t="str">
        <v>010 紙・袋製品</v>
      </c>
      <c r="D1005" s="12" t="s">
        <v>6</v>
      </c>
    </row>
    <row r="1006" spans="1:4" s="2" customFormat="1">
      <c r="A1006" s="8">
        <v>700344</v>
      </c>
      <c r="B1006" s="12" t="str">
        <v>キハラ（株）</v>
      </c>
      <c r="C1006" s="12" t="str">
        <v>021 その他の販売</v>
      </c>
      <c r="D1006" s="12" t="s">
        <v>6</v>
      </c>
    </row>
    <row r="1007" spans="1:4" s="2" customFormat="1">
      <c r="A1007" s="8">
        <v>700344</v>
      </c>
      <c r="B1007" s="12" t="str">
        <v>キハラ（株）</v>
      </c>
      <c r="C1007" s="12" t="str">
        <v>035 情報処理、情報提供サービス、情報機器等の保守点検</v>
      </c>
      <c r="D1007" s="12" t="s">
        <v>6</v>
      </c>
    </row>
    <row r="1008" spans="1:4" s="2" customFormat="1">
      <c r="A1008" s="8">
        <v>700344</v>
      </c>
      <c r="B1008" s="12" t="str">
        <v>キハラ（株）</v>
      </c>
      <c r="C1008" s="12" t="str">
        <v>047 その他役務の提供</v>
      </c>
      <c r="D1008" s="12" t="s">
        <v>6</v>
      </c>
    </row>
    <row r="1009" spans="1:4" s="2" customFormat="1">
      <c r="A1009" s="8">
        <v>700345</v>
      </c>
      <c r="B1009" s="12" t="str">
        <v>キヤノンメディカルシステムズ（株） 茨城支店</v>
      </c>
      <c r="C1009" s="12" t="str">
        <v>012 車両、船舶等（消防車両を除く）</v>
      </c>
      <c r="D1009" s="12" t="s">
        <v>856</v>
      </c>
    </row>
    <row r="1010" spans="1:4" s="2" customFormat="1">
      <c r="A1010" s="8">
        <v>700345</v>
      </c>
      <c r="B1010" s="12" t="str">
        <v>キヤノンメディカルシステムズ（株） 茨城支店</v>
      </c>
      <c r="C1010" s="12" t="str">
        <v>019 医療・福祉機器用品</v>
      </c>
      <c r="D1010" s="12" t="s">
        <v>856</v>
      </c>
    </row>
    <row r="1011" spans="1:4" s="2" customFormat="1">
      <c r="A1011" s="8">
        <v>700345</v>
      </c>
      <c r="B1011" s="12" t="str">
        <v>キヤノンメディカルシステムズ（株） 茨城支店</v>
      </c>
      <c r="C1011" s="12" t="str">
        <v>047 その他役務の提供</v>
      </c>
      <c r="D1011" s="12" t="s">
        <v>856</v>
      </c>
    </row>
    <row r="1012" spans="1:4" s="2" customFormat="1">
      <c r="A1012" s="8">
        <v>700346</v>
      </c>
      <c r="B1012" s="12" t="str">
        <v>キヤノンメディカルファイナンス（株）</v>
      </c>
      <c r="C1012" s="12" t="str">
        <v>015 情報機器用品、ソフトウェア</v>
      </c>
      <c r="D1012" s="12" t="s">
        <v>640</v>
      </c>
    </row>
    <row r="1013" spans="1:4" s="2" customFormat="1">
      <c r="A1013" s="8">
        <v>700346</v>
      </c>
      <c r="B1013" s="12" t="str">
        <v>キヤノンメディカルファイナンス（株）</v>
      </c>
      <c r="C1013" s="12" t="str">
        <v>019 医療・福祉機器用品</v>
      </c>
      <c r="D1013" s="12" t="s">
        <v>640</v>
      </c>
    </row>
    <row r="1014" spans="1:4" s="2" customFormat="1">
      <c r="A1014" s="8">
        <v>700346</v>
      </c>
      <c r="B1014" s="12" t="str">
        <v>キヤノンメディカルファイナンス（株）</v>
      </c>
      <c r="C1014" s="12" t="str">
        <v>040 各種施設・設備の維持管理・保守点検</v>
      </c>
      <c r="D1014" s="12" t="s">
        <v>640</v>
      </c>
    </row>
    <row r="1015" spans="1:4" s="2" customFormat="1">
      <c r="A1015" s="8">
        <v>700346</v>
      </c>
      <c r="B1015" s="12" t="str">
        <v>キヤノンメディカルファイナンス（株）</v>
      </c>
      <c r="C1015" s="12" t="str">
        <v>048 賃貸借</v>
      </c>
      <c r="D1015" s="12" t="s">
        <v>640</v>
      </c>
    </row>
    <row r="1016" spans="1:4" s="2" customFormat="1">
      <c r="A1016" s="8">
        <v>700347</v>
      </c>
      <c r="B1016" s="12" t="str">
        <v>（株）キャンサースキャン</v>
      </c>
      <c r="C1016" s="12" t="str">
        <v>047 その他役務の提供</v>
      </c>
      <c r="D1016" s="12" t="s">
        <v>857</v>
      </c>
    </row>
    <row r="1017" spans="1:4" s="2" customFormat="1">
      <c r="A1017" s="8">
        <v>700349</v>
      </c>
      <c r="B1017" s="12" t="str">
        <v>（株）協栄 茨城支店</v>
      </c>
      <c r="C1017" s="12" t="str">
        <v>027 警備</v>
      </c>
      <c r="D1017" s="12" t="s">
        <v>794</v>
      </c>
    </row>
    <row r="1018" spans="1:4" s="2" customFormat="1">
      <c r="A1018" s="8">
        <v>700349</v>
      </c>
      <c r="B1018" s="12" t="str">
        <v>（株）協栄 茨城支店</v>
      </c>
      <c r="C1018" s="12" t="str">
        <v>031 植栽・公園管理</v>
      </c>
      <c r="D1018" s="12" t="s">
        <v>794</v>
      </c>
    </row>
    <row r="1019" spans="1:4" s="2" customFormat="1">
      <c r="A1019" s="8">
        <v>700349</v>
      </c>
      <c r="B1019" s="12" t="str">
        <v>（株）協栄 茨城支店</v>
      </c>
      <c r="C1019" s="12" t="str">
        <v>032 体育施設管理監視</v>
      </c>
      <c r="D1019" s="12" t="s">
        <v>794</v>
      </c>
    </row>
    <row r="1020" spans="1:4" s="2" customFormat="1">
      <c r="A1020" s="8">
        <v>700349</v>
      </c>
      <c r="B1020" s="12" t="str">
        <v>（株）協栄 茨城支店</v>
      </c>
      <c r="C1020" s="12" t="str">
        <v>041 各種施設・設備の清掃、消毒、防除、駆除</v>
      </c>
      <c r="D1020" s="12" t="s">
        <v>794</v>
      </c>
    </row>
    <row r="1021" spans="1:4" s="2" customFormat="1">
      <c r="A1021" s="8">
        <v>700351</v>
      </c>
      <c r="B1021" s="12" t="str">
        <v>（株） ぎょうせい 関東支社</v>
      </c>
      <c r="C1021" s="12" t="str">
        <v>004 印刷製本</v>
      </c>
      <c r="D1021" s="12" t="s">
        <v>859</v>
      </c>
    </row>
    <row r="1022" spans="1:4" s="2" customFormat="1">
      <c r="A1022" s="8">
        <v>700351</v>
      </c>
      <c r="B1022" s="12" t="str">
        <v>（株） ぎょうせい 関東支社</v>
      </c>
      <c r="C1022" s="12" t="str">
        <v>005 事務機器用品</v>
      </c>
      <c r="D1022" s="12" t="s">
        <v>859</v>
      </c>
    </row>
    <row r="1023" spans="1:4" s="2" customFormat="1">
      <c r="A1023" s="8">
        <v>700351</v>
      </c>
      <c r="B1023" s="12" t="str">
        <v>（株） ぎょうせい 関東支社</v>
      </c>
      <c r="C1023" s="12" t="str">
        <v>006 学校備品、学校教材、図書、視聴覚資料</v>
      </c>
      <c r="D1023" s="12" t="s">
        <v>859</v>
      </c>
    </row>
    <row r="1024" spans="1:4" s="2" customFormat="1">
      <c r="A1024" s="8">
        <v>700351</v>
      </c>
      <c r="B1024" s="12" t="str">
        <v>（株） ぎょうせい 関東支社</v>
      </c>
      <c r="C1024" s="12" t="str">
        <v>015 情報機器用品、ソフトウェア</v>
      </c>
      <c r="D1024" s="12" t="s">
        <v>859</v>
      </c>
    </row>
    <row r="1025" spans="1:4" s="2" customFormat="1">
      <c r="A1025" s="8">
        <v>700351</v>
      </c>
      <c r="B1025" s="12" t="str">
        <v>（株） ぎょうせい 関東支社</v>
      </c>
      <c r="C1025" s="12" t="str">
        <v>022 集計、計算、調査、計画策定</v>
      </c>
      <c r="D1025" s="12" t="s">
        <v>859</v>
      </c>
    </row>
    <row r="1026" spans="1:4" s="2" customFormat="1">
      <c r="A1026" s="8">
        <v>700351</v>
      </c>
      <c r="B1026" s="12" t="str">
        <v>（株） ぎょうせい 関東支社</v>
      </c>
      <c r="C1026" s="12" t="str">
        <v>026 催事の企画運営、旅行企画</v>
      </c>
      <c r="D1026" s="12" t="s">
        <v>859</v>
      </c>
    </row>
    <row r="1027" spans="1:4" s="2" customFormat="1">
      <c r="A1027" s="8">
        <v>700351</v>
      </c>
      <c r="B1027" s="12" t="str">
        <v>（株） ぎょうせい 関東支社</v>
      </c>
      <c r="C1027" s="12" t="str">
        <v>035 情報処理、情報提供サービス、情報機器等の保守点検</v>
      </c>
      <c r="D1027" s="12" t="s">
        <v>859</v>
      </c>
    </row>
    <row r="1028" spans="1:4" s="2" customFormat="1">
      <c r="A1028" s="8">
        <v>700351</v>
      </c>
      <c r="B1028" s="12" t="str">
        <v>（株） ぎょうせい 関東支社</v>
      </c>
      <c r="C1028" s="12" t="str">
        <v>046 翻訳、速記反訳、会議録作成</v>
      </c>
      <c r="D1028" s="12" t="s">
        <v>859</v>
      </c>
    </row>
    <row r="1029" spans="1:4" s="2" customFormat="1">
      <c r="A1029" s="8">
        <v>700351</v>
      </c>
      <c r="B1029" s="12" t="str">
        <v>（株） ぎょうせい 関東支社</v>
      </c>
      <c r="C1029" s="12" t="str">
        <v>048 賃貸借</v>
      </c>
      <c r="D1029" s="12" t="s">
        <v>859</v>
      </c>
    </row>
    <row r="1030" spans="1:4" s="2" customFormat="1">
      <c r="A1030" s="8">
        <v>700351</v>
      </c>
      <c r="B1030" s="12" t="str">
        <v>（株） ぎょうせい 関東支社</v>
      </c>
      <c r="C1030" s="12" t="str">
        <v>050 研修講師・指導員・技術者の派遣</v>
      </c>
      <c r="D1030" s="12" t="s">
        <v>859</v>
      </c>
    </row>
    <row r="1031" spans="1:4" s="2" customFormat="1">
      <c r="A1031" s="8">
        <v>700352</v>
      </c>
      <c r="B1031" s="12" t="str">
        <v>（株）行政マネジメント研究所</v>
      </c>
      <c r="C1031" s="12" t="str">
        <v>047 その他役務の提供</v>
      </c>
      <c r="D1031" s="12" t="s">
        <v>33</v>
      </c>
    </row>
    <row r="1032" spans="1:4" s="2" customFormat="1">
      <c r="A1032" s="8">
        <v>700352</v>
      </c>
      <c r="B1032" s="12" t="str">
        <v>（株）行政マネジメント研究所</v>
      </c>
      <c r="C1032" s="12" t="str">
        <v>050 研修講師・指導員・技術者の派遣</v>
      </c>
      <c r="D1032" s="12" t="s">
        <v>33</v>
      </c>
    </row>
    <row r="1033" spans="1:4" s="2" customFormat="1">
      <c r="A1033" s="8">
        <v>700353</v>
      </c>
      <c r="B1033" s="12" t="str">
        <v>（株）協働管財</v>
      </c>
      <c r="C1033" s="12" t="str">
        <v>021 その他の販売</v>
      </c>
      <c r="D1033" s="12" t="s">
        <v>124</v>
      </c>
    </row>
    <row r="1034" spans="1:4" s="2" customFormat="1">
      <c r="A1034" s="8">
        <v>700353</v>
      </c>
      <c r="B1034" s="12" t="str">
        <v>（株）協働管財</v>
      </c>
      <c r="C1034" s="12" t="str">
        <v>040 各種施設・設備の維持管理・保守点検</v>
      </c>
      <c r="D1034" s="12" t="s">
        <v>124</v>
      </c>
    </row>
    <row r="1035" spans="1:4" s="2" customFormat="1">
      <c r="A1035" s="8">
        <v>700353</v>
      </c>
      <c r="B1035" s="12" t="str">
        <v>（株）協働管財</v>
      </c>
      <c r="C1035" s="12" t="str">
        <v>047 その他役務の提供</v>
      </c>
      <c r="D1035" s="12" t="s">
        <v>124</v>
      </c>
    </row>
    <row r="1036" spans="1:4" s="2" customFormat="1">
      <c r="A1036" s="8">
        <v>700354</v>
      </c>
      <c r="B1036" s="12" t="str">
        <v>（有）共同クリーンサービス</v>
      </c>
      <c r="C1036" s="12" t="str">
        <v>041 各種施設・設備の清掃、消毒、防除、駆除</v>
      </c>
      <c r="D1036" s="12" t="s">
        <v>301</v>
      </c>
    </row>
    <row r="1037" spans="1:4" s="2" customFormat="1">
      <c r="A1037" s="8">
        <v>700355</v>
      </c>
      <c r="B1037" s="12" t="str">
        <v>共立速記印刷（株）</v>
      </c>
      <c r="C1037" s="12" t="str">
        <v>046 翻訳、速記反訳、会議録作成</v>
      </c>
      <c r="D1037" s="12" t="s">
        <v>824</v>
      </c>
    </row>
    <row r="1038" spans="1:4" s="2" customFormat="1">
      <c r="A1038" s="8">
        <v>700356</v>
      </c>
      <c r="B1038" s="12" t="str">
        <v>共立電気保安管理事務所</v>
      </c>
      <c r="C1038" s="12" t="str">
        <v>037 電気工作物の保安管理</v>
      </c>
      <c r="D1038" s="12" t="s">
        <v>271</v>
      </c>
    </row>
    <row r="1039" spans="1:4" s="2" customFormat="1">
      <c r="A1039" s="8">
        <v>700357</v>
      </c>
      <c r="B1039" s="12" t="str">
        <v>（株）協和コンサルタンツ 茨城営業所</v>
      </c>
      <c r="C1039" s="12" t="str">
        <v>022 集計、計算、調査、計画策定</v>
      </c>
      <c r="D1039" s="12" t="s">
        <v>623</v>
      </c>
    </row>
    <row r="1040" spans="1:4" s="2" customFormat="1">
      <c r="A1040" s="8">
        <v>700358</v>
      </c>
      <c r="B1040" s="12" t="str">
        <v>共和メンテナンス（株）</v>
      </c>
      <c r="C1040" s="12" t="str">
        <v>002 農業・化学・工業薬品</v>
      </c>
      <c r="D1040" s="12" t="s">
        <v>535</v>
      </c>
    </row>
    <row r="1041" spans="1:4" s="2" customFormat="1">
      <c r="A1041" s="8">
        <v>700358</v>
      </c>
      <c r="B1041" s="12" t="str">
        <v>共和メンテナンス（株）</v>
      </c>
      <c r="C1041" s="12" t="str">
        <v>030 廃棄物収集運搬処理</v>
      </c>
      <c r="D1041" s="12" t="s">
        <v>535</v>
      </c>
    </row>
    <row r="1042" spans="1:4" s="2" customFormat="1">
      <c r="A1042" s="8">
        <v>700358</v>
      </c>
      <c r="B1042" s="12" t="str">
        <v>共和メンテナンス（株）</v>
      </c>
      <c r="C1042" s="12" t="str">
        <v>033 上下水道施設の維持管理</v>
      </c>
      <c r="D1042" s="12" t="s">
        <v>535</v>
      </c>
    </row>
    <row r="1043" spans="1:4" s="2" customFormat="1">
      <c r="A1043" s="8">
        <v>700358</v>
      </c>
      <c r="B1043" s="12" t="str">
        <v>共和メンテナンス（株）</v>
      </c>
      <c r="C1043" s="12" t="str">
        <v>034 上下水道設備の保守点検</v>
      </c>
      <c r="D1043" s="12" t="s">
        <v>535</v>
      </c>
    </row>
    <row r="1044" spans="1:4" s="2" customFormat="1">
      <c r="A1044" s="8">
        <v>700358</v>
      </c>
      <c r="B1044" s="12" t="str">
        <v>共和メンテナンス（株）</v>
      </c>
      <c r="C1044" s="12" t="str">
        <v>040 各種施設・設備の維持管理・保守点検</v>
      </c>
      <c r="D1044" s="12" t="s">
        <v>535</v>
      </c>
    </row>
    <row r="1045" spans="1:4" s="2" customFormat="1">
      <c r="A1045" s="8">
        <v>700359</v>
      </c>
      <c r="B1045" s="12" t="str">
        <v>（株） 極東技工コンサルタント 茨城事務所</v>
      </c>
      <c r="C1045" s="12" t="str">
        <v>004 印刷製本</v>
      </c>
      <c r="D1045" s="12" t="s">
        <v>860</v>
      </c>
    </row>
    <row r="1046" spans="1:4" s="2" customFormat="1">
      <c r="A1046" s="8">
        <v>700359</v>
      </c>
      <c r="B1046" s="12" t="str">
        <v>（株） 極東技工コンサルタント 茨城事務所</v>
      </c>
      <c r="C1046" s="12" t="str">
        <v>022 集計、計算、調査、計画策定</v>
      </c>
      <c r="D1046" s="12" t="s">
        <v>860</v>
      </c>
    </row>
    <row r="1047" spans="1:4" s="2" customFormat="1">
      <c r="A1047" s="8">
        <v>700359</v>
      </c>
      <c r="B1047" s="12" t="str">
        <v>（株） 極東技工コンサルタント 茨城事務所</v>
      </c>
      <c r="C1047" s="12" t="str">
        <v>035 情報処理、情報提供サービス、情報機器等の保守点検</v>
      </c>
      <c r="D1047" s="12" t="s">
        <v>860</v>
      </c>
    </row>
    <row r="1048" spans="1:4" s="2" customFormat="1">
      <c r="A1048" s="8">
        <v>700360</v>
      </c>
      <c r="B1048" s="12" t="str">
        <v>（株）桐原電気管理</v>
      </c>
      <c r="C1048" s="12" t="str">
        <v>037 電気工作物の保安管理</v>
      </c>
      <c r="D1048" s="12" t="s">
        <v>767</v>
      </c>
    </row>
    <row r="1049" spans="1:4" s="2" customFormat="1">
      <c r="A1049" s="8">
        <v>700361</v>
      </c>
      <c r="B1049" s="12" t="str">
        <v>近畿日本ツーリスト（株） 水戸支店</v>
      </c>
      <c r="C1049" s="12" t="str">
        <v>022 集計、計算、調査、計画策定</v>
      </c>
      <c r="D1049" s="12" t="s">
        <v>843</v>
      </c>
    </row>
    <row r="1050" spans="1:4" s="2" customFormat="1">
      <c r="A1050" s="8">
        <v>700361</v>
      </c>
      <c r="B1050" s="12" t="str">
        <v>近畿日本ツーリスト（株） 水戸支店</v>
      </c>
      <c r="C1050" s="12" t="str">
        <v>026 催事の企画運営、旅行企画</v>
      </c>
      <c r="D1050" s="12" t="s">
        <v>843</v>
      </c>
    </row>
    <row r="1051" spans="1:4" s="2" customFormat="1">
      <c r="A1051" s="8">
        <v>700361</v>
      </c>
      <c r="B1051" s="12" t="str">
        <v>近畿日本ツーリスト（株） 水戸支店</v>
      </c>
      <c r="C1051" s="12" t="str">
        <v>047 その他役務の提供</v>
      </c>
      <c r="D1051" s="12" t="s">
        <v>843</v>
      </c>
    </row>
    <row r="1052" spans="1:4" s="2" customFormat="1">
      <c r="A1052" s="8">
        <v>700362</v>
      </c>
      <c r="B1052" s="12" t="str">
        <v>（株） きんでん 茨城営業所</v>
      </c>
      <c r="C1052" s="12" t="str">
        <v>015 情報機器用品、ソフトウェア</v>
      </c>
      <c r="D1052" s="12" t="s">
        <v>160</v>
      </c>
    </row>
    <row r="1053" spans="1:4" s="2" customFormat="1">
      <c r="A1053" s="8">
        <v>700362</v>
      </c>
      <c r="B1053" s="12" t="str">
        <v>（株） きんでん 茨城営業所</v>
      </c>
      <c r="C1053" s="12" t="str">
        <v>016 電気・通信・視聴覚機器用品</v>
      </c>
      <c r="D1053" s="12" t="s">
        <v>160</v>
      </c>
    </row>
    <row r="1054" spans="1:4" s="2" customFormat="1">
      <c r="A1054" s="8">
        <v>700362</v>
      </c>
      <c r="B1054" s="12" t="str">
        <v>（株） きんでん 茨城営業所</v>
      </c>
      <c r="C1054" s="12" t="str">
        <v>035 情報処理、情報提供サービス、情報機器等の保守点検</v>
      </c>
      <c r="D1054" s="12" t="s">
        <v>160</v>
      </c>
    </row>
    <row r="1055" spans="1:4" s="2" customFormat="1">
      <c r="A1055" s="8">
        <v>700362</v>
      </c>
      <c r="B1055" s="12" t="str">
        <v>（株） きんでん 茨城営業所</v>
      </c>
      <c r="C1055" s="12" t="str">
        <v>036 電気・通信・視聴覚設備の保守点検</v>
      </c>
      <c r="D1055" s="12" t="s">
        <v>160</v>
      </c>
    </row>
    <row r="1056" spans="1:4" s="2" customFormat="1">
      <c r="A1056" s="8">
        <v>700362</v>
      </c>
      <c r="B1056" s="12" t="str">
        <v>（株） きんでん 茨城営業所</v>
      </c>
      <c r="C1056" s="12" t="str">
        <v>037 電気工作物の保安管理</v>
      </c>
      <c r="D1056" s="12" t="s">
        <v>160</v>
      </c>
    </row>
    <row r="1057" spans="1:4" s="2" customFormat="1">
      <c r="A1057" s="8">
        <v>700362</v>
      </c>
      <c r="B1057" s="12" t="str">
        <v>（株） きんでん 茨城営業所</v>
      </c>
      <c r="C1057" s="12" t="str">
        <v>038 空調・消防・ボイラー設備の保守点検</v>
      </c>
      <c r="D1057" s="12" t="s">
        <v>160</v>
      </c>
    </row>
    <row r="1058" spans="1:4" s="2" customFormat="1">
      <c r="A1058" s="8">
        <v>700362</v>
      </c>
      <c r="B1058" s="12" t="str">
        <v>（株） きんでん 茨城営業所</v>
      </c>
      <c r="C1058" s="12" t="str">
        <v>048 賃貸借</v>
      </c>
      <c r="D1058" s="12" t="s">
        <v>160</v>
      </c>
    </row>
    <row r="1059" spans="1:4" s="2" customFormat="1">
      <c r="A1059" s="8">
        <v>700363</v>
      </c>
      <c r="B1059" s="12" t="str">
        <v>空間情報サービス（株）</v>
      </c>
      <c r="C1059" s="12" t="str">
        <v>004 印刷製本</v>
      </c>
      <c r="D1059" s="12" t="s">
        <v>147</v>
      </c>
    </row>
    <row r="1060" spans="1:4" s="2" customFormat="1">
      <c r="A1060" s="8">
        <v>700363</v>
      </c>
      <c r="B1060" s="12" t="str">
        <v>空間情報サービス（株）</v>
      </c>
      <c r="C1060" s="12" t="str">
        <v>015 情報機器用品、ソフトウェア</v>
      </c>
      <c r="D1060" s="12" t="s">
        <v>147</v>
      </c>
    </row>
    <row r="1061" spans="1:4" s="2" customFormat="1">
      <c r="A1061" s="8">
        <v>700363</v>
      </c>
      <c r="B1061" s="12" t="str">
        <v>空間情報サービス（株）</v>
      </c>
      <c r="C1061" s="12" t="str">
        <v>022 集計、計算、調査、計画策定</v>
      </c>
      <c r="D1061" s="12" t="s">
        <v>147</v>
      </c>
    </row>
    <row r="1062" spans="1:4" s="2" customFormat="1">
      <c r="A1062" s="8">
        <v>700363</v>
      </c>
      <c r="B1062" s="12" t="str">
        <v>空間情報サービス（株）</v>
      </c>
      <c r="C1062" s="12" t="str">
        <v>023 試験、測定、観測</v>
      </c>
      <c r="D1062" s="12" t="s">
        <v>147</v>
      </c>
    </row>
    <row r="1063" spans="1:4" s="2" customFormat="1">
      <c r="A1063" s="8">
        <v>700363</v>
      </c>
      <c r="B1063" s="12" t="str">
        <v>空間情報サービス（株）</v>
      </c>
      <c r="C1063" s="12" t="str">
        <v>024 写真・製図・複写・地図の撮影作成</v>
      </c>
      <c r="D1063" s="12" t="s">
        <v>147</v>
      </c>
    </row>
    <row r="1064" spans="1:4" s="2" customFormat="1">
      <c r="A1064" s="8">
        <v>700363</v>
      </c>
      <c r="B1064" s="12" t="str">
        <v>空間情報サービス（株）</v>
      </c>
      <c r="C1064" s="12" t="str">
        <v>025 映画・ビデオ・広告・看板の企画制作</v>
      </c>
      <c r="D1064" s="12" t="s">
        <v>147</v>
      </c>
    </row>
    <row r="1065" spans="1:4" s="2" customFormat="1">
      <c r="A1065" s="8">
        <v>700363</v>
      </c>
      <c r="B1065" s="12" t="str">
        <v>空間情報サービス（株）</v>
      </c>
      <c r="C1065" s="12" t="str">
        <v>035 情報処理、情報提供サービス、情報機器等の保守点検</v>
      </c>
      <c r="D1065" s="12" t="s">
        <v>147</v>
      </c>
    </row>
    <row r="1066" spans="1:4" s="2" customFormat="1">
      <c r="A1066" s="8">
        <v>700363</v>
      </c>
      <c r="B1066" s="12" t="str">
        <v>空間情報サービス（株）</v>
      </c>
      <c r="C1066" s="12" t="str">
        <v>047 その他役務の提供</v>
      </c>
      <c r="D1066" s="12" t="s">
        <v>147</v>
      </c>
    </row>
    <row r="1067" spans="1:4" s="2" customFormat="1">
      <c r="A1067" s="8">
        <v>700363</v>
      </c>
      <c r="B1067" s="12" t="str">
        <v>空間情報サービス（株）</v>
      </c>
      <c r="C1067" s="12" t="str">
        <v>048 賃貸借</v>
      </c>
      <c r="D1067" s="12" t="s">
        <v>147</v>
      </c>
    </row>
    <row r="1068" spans="1:4" s="2" customFormat="1">
      <c r="A1068" s="8">
        <v>700365</v>
      </c>
      <c r="B1068" s="12" t="str">
        <v>クボタ環境エンジニアリング（株）</v>
      </c>
      <c r="C1068" s="12" t="str">
        <v>012 車両、船舶等（消防車両を除く）</v>
      </c>
      <c r="D1068" s="12" t="s">
        <v>703</v>
      </c>
    </row>
    <row r="1069" spans="1:4" s="2" customFormat="1">
      <c r="A1069" s="8">
        <v>700365</v>
      </c>
      <c r="B1069" s="12" t="str">
        <v>クボタ環境エンジニアリング（株）</v>
      </c>
      <c r="C1069" s="12" t="str">
        <v>014 建設・農業・工作機器用品</v>
      </c>
      <c r="D1069" s="12" t="s">
        <v>703</v>
      </c>
    </row>
    <row r="1070" spans="1:4" s="2" customFormat="1">
      <c r="A1070" s="8">
        <v>700365</v>
      </c>
      <c r="B1070" s="12" t="str">
        <v>クボタ環境エンジニアリング（株）</v>
      </c>
      <c r="C1070" s="12" t="str">
        <v>021 その他の販売</v>
      </c>
      <c r="D1070" s="12" t="s">
        <v>703</v>
      </c>
    </row>
    <row r="1071" spans="1:4" s="2" customFormat="1">
      <c r="A1071" s="8">
        <v>700365</v>
      </c>
      <c r="B1071" s="12" t="str">
        <v>クボタ環境エンジニアリング（株）</v>
      </c>
      <c r="C1071" s="12" t="str">
        <v>033 上下水道施設の維持管理</v>
      </c>
      <c r="D1071" s="12" t="s">
        <v>703</v>
      </c>
    </row>
    <row r="1072" spans="1:4" s="2" customFormat="1">
      <c r="A1072" s="8">
        <v>700365</v>
      </c>
      <c r="B1072" s="12" t="str">
        <v>クボタ環境エンジニアリング（株）</v>
      </c>
      <c r="C1072" s="12" t="str">
        <v>034 上下水道設備の保守点検</v>
      </c>
      <c r="D1072" s="12" t="s">
        <v>703</v>
      </c>
    </row>
    <row r="1073" spans="1:4" s="2" customFormat="1">
      <c r="A1073" s="8">
        <v>700365</v>
      </c>
      <c r="B1073" s="12" t="str">
        <v>クボタ環境エンジニアリング（株）</v>
      </c>
      <c r="C1073" s="12" t="str">
        <v>040 各種施設・設備の維持管理・保守点検</v>
      </c>
      <c r="D1073" s="12" t="s">
        <v>703</v>
      </c>
    </row>
    <row r="1074" spans="1:4" s="2" customFormat="1">
      <c r="A1074" s="8">
        <v>700369</v>
      </c>
      <c r="B1074" s="12" t="str">
        <v>（株）クリアイバラキ</v>
      </c>
      <c r="C1074" s="12" t="str">
        <v>030 廃棄物収集運搬処理</v>
      </c>
      <c r="D1074" s="12" t="s">
        <v>363</v>
      </c>
    </row>
    <row r="1075" spans="1:4" s="2" customFormat="1">
      <c r="A1075" s="8">
        <v>700369</v>
      </c>
      <c r="B1075" s="12" t="str">
        <v>（株）クリアイバラキ</v>
      </c>
      <c r="C1075" s="12" t="str">
        <v>041 各種施設・設備の清掃、消毒、防除、駆除</v>
      </c>
      <c r="D1075" s="12" t="s">
        <v>363</v>
      </c>
    </row>
    <row r="1076" spans="1:4" s="2" customFormat="1">
      <c r="A1076" s="8">
        <v>700370</v>
      </c>
      <c r="B1076" s="12" t="str">
        <v>（株） 栗原医療器械店 水戸支店</v>
      </c>
      <c r="C1076" s="12" t="str">
        <v>003 医療品、医薬品、毒物、劇物</v>
      </c>
      <c r="D1076" s="12" t="s">
        <v>861</v>
      </c>
    </row>
    <row r="1077" spans="1:4" s="2" customFormat="1">
      <c r="A1077" s="8">
        <v>700370</v>
      </c>
      <c r="B1077" s="12" t="str">
        <v>（株） 栗原医療器械店 水戸支店</v>
      </c>
      <c r="C1077" s="12" t="str">
        <v>013 試験・測定・観測機器用品</v>
      </c>
      <c r="D1077" s="12" t="s">
        <v>861</v>
      </c>
    </row>
    <row r="1078" spans="1:4" s="2" customFormat="1">
      <c r="A1078" s="8">
        <v>700370</v>
      </c>
      <c r="B1078" s="12" t="str">
        <v>（株） 栗原医療器械店 水戸支店</v>
      </c>
      <c r="C1078" s="12" t="str">
        <v>015 情報機器用品、ソフトウェア</v>
      </c>
      <c r="D1078" s="12" t="s">
        <v>861</v>
      </c>
    </row>
    <row r="1079" spans="1:4" s="2" customFormat="1">
      <c r="A1079" s="8">
        <v>700370</v>
      </c>
      <c r="B1079" s="12" t="str">
        <v>（株） 栗原医療器械店 水戸支店</v>
      </c>
      <c r="C1079" s="12" t="str">
        <v>019 医療・福祉機器用品</v>
      </c>
      <c r="D1079" s="12" t="s">
        <v>861</v>
      </c>
    </row>
    <row r="1080" spans="1:4" s="2" customFormat="1">
      <c r="A1080" s="8">
        <v>700370</v>
      </c>
      <c r="B1080" s="12" t="str">
        <v>（株） 栗原医療器械店 水戸支店</v>
      </c>
      <c r="C1080" s="12" t="str">
        <v>040 各種施設・設備の維持管理・保守点検</v>
      </c>
      <c r="D1080" s="12" t="s">
        <v>861</v>
      </c>
    </row>
    <row r="1081" spans="1:4" s="2" customFormat="1">
      <c r="A1081" s="8">
        <v>700370</v>
      </c>
      <c r="B1081" s="12" t="str">
        <v>（株） 栗原医療器械店 水戸支店</v>
      </c>
      <c r="C1081" s="12" t="str">
        <v>048 賃貸借</v>
      </c>
      <c r="D1081" s="12" t="s">
        <v>861</v>
      </c>
    </row>
    <row r="1082" spans="1:4" s="2" customFormat="1">
      <c r="A1082" s="8">
        <v>700372</v>
      </c>
      <c r="B1082" s="12" t="str">
        <v>（株）グリーンエコ 東京事務所</v>
      </c>
      <c r="C1082" s="12" t="str">
        <v>022 集計、計算、調査、計画策定</v>
      </c>
      <c r="D1082" s="12" t="s">
        <v>862</v>
      </c>
    </row>
    <row r="1083" spans="1:4" s="2" customFormat="1">
      <c r="A1083" s="8">
        <v>700372</v>
      </c>
      <c r="B1083" s="12" t="str">
        <v>（株）グリーンエコ 東京事務所</v>
      </c>
      <c r="C1083" s="12" t="str">
        <v>035 情報処理、情報提供サービス、情報機器等の保守点検</v>
      </c>
      <c r="D1083" s="12" t="s">
        <v>862</v>
      </c>
    </row>
    <row r="1084" spans="1:4" s="2" customFormat="1">
      <c r="A1084" s="8">
        <v>700374</v>
      </c>
      <c r="B1084" s="12" t="str">
        <v>黒田興業（株） 日立那珂支店</v>
      </c>
      <c r="C1084" s="12" t="str">
        <v>030 廃棄物収集運搬処理</v>
      </c>
      <c r="D1084" s="12" t="s">
        <v>656</v>
      </c>
    </row>
    <row r="1085" spans="1:4" s="2" customFormat="1">
      <c r="A1085" s="8">
        <v>700374</v>
      </c>
      <c r="B1085" s="12" t="str">
        <v>黒田興業（株） 日立那珂支店</v>
      </c>
      <c r="C1085" s="12" t="str">
        <v>051 物品等の買受</v>
      </c>
      <c r="D1085" s="12" t="s">
        <v>656</v>
      </c>
    </row>
    <row r="1086" spans="1:4" s="2" customFormat="1">
      <c r="A1086" s="8">
        <v>700376</v>
      </c>
      <c r="B1086" s="12" t="str">
        <v>グローリー（株） 水戸営業所</v>
      </c>
      <c r="C1086" s="12" t="str">
        <v>005 事務機器用品</v>
      </c>
      <c r="D1086" s="12" t="s">
        <v>534</v>
      </c>
    </row>
    <row r="1087" spans="1:4" s="2" customFormat="1">
      <c r="A1087" s="8">
        <v>700376</v>
      </c>
      <c r="B1087" s="12" t="str">
        <v>グローリー（株） 水戸営業所</v>
      </c>
      <c r="C1087" s="12" t="str">
        <v>021 その他の販売</v>
      </c>
      <c r="D1087" s="12" t="s">
        <v>534</v>
      </c>
    </row>
    <row r="1088" spans="1:4" s="2" customFormat="1">
      <c r="A1088" s="8">
        <v>700377</v>
      </c>
      <c r="B1088" s="12" t="str">
        <v>群桐エコロ（株）</v>
      </c>
      <c r="C1088" s="12" t="str">
        <v>030 廃棄物収集運搬処理</v>
      </c>
      <c r="D1088" s="12" t="s">
        <v>606</v>
      </c>
    </row>
    <row r="1089" spans="1:4" s="2" customFormat="1">
      <c r="A1089" s="8">
        <v>700379</v>
      </c>
      <c r="B1089" s="12" t="str">
        <v>ＫＳＳ（株）</v>
      </c>
      <c r="C1089" s="12" t="str">
        <v>008 家具、寝具、室内装飾品、什器類</v>
      </c>
      <c r="D1089" s="12" t="s">
        <v>863</v>
      </c>
    </row>
    <row r="1090" spans="1:4" s="2" customFormat="1">
      <c r="A1090" s="8">
        <v>700379</v>
      </c>
      <c r="B1090" s="12" t="str">
        <v>ＫＳＳ（株）</v>
      </c>
      <c r="C1090" s="12" t="str">
        <v>021 その他の販売</v>
      </c>
      <c r="D1090" s="12" t="s">
        <v>863</v>
      </c>
    </row>
    <row r="1091" spans="1:4" s="2" customFormat="1">
      <c r="A1091" s="8">
        <v>700379</v>
      </c>
      <c r="B1091" s="12" t="str">
        <v>ＫＳＳ（株）</v>
      </c>
      <c r="C1091" s="12" t="str">
        <v>040 各種施設・設備の維持管理・保守点検</v>
      </c>
      <c r="D1091" s="12" t="s">
        <v>863</v>
      </c>
    </row>
    <row r="1092" spans="1:4" s="2" customFormat="1">
      <c r="A1092" s="8">
        <v>700379</v>
      </c>
      <c r="B1092" s="12" t="str">
        <v>ＫＳＳ（株）</v>
      </c>
      <c r="C1092" s="12" t="str">
        <v>041 各種施設・設備の清掃、消毒、防除、駆除</v>
      </c>
      <c r="D1092" s="12" t="s">
        <v>863</v>
      </c>
    </row>
    <row r="1093" spans="1:4" s="2" customFormat="1">
      <c r="A1093" s="8">
        <v>700381</v>
      </c>
      <c r="B1093" s="12" t="str">
        <v>（株） ケーシーエス</v>
      </c>
      <c r="C1093" s="12" t="str">
        <v>015 情報機器用品、ソフトウェア</v>
      </c>
      <c r="D1093" s="12" t="s">
        <v>318</v>
      </c>
    </row>
    <row r="1094" spans="1:4" s="2" customFormat="1">
      <c r="A1094" s="8">
        <v>700381</v>
      </c>
      <c r="B1094" s="12" t="str">
        <v>（株） ケーシーエス</v>
      </c>
      <c r="C1094" s="12" t="str">
        <v>022 集計、計算、調査、計画策定</v>
      </c>
      <c r="D1094" s="12" t="s">
        <v>318</v>
      </c>
    </row>
    <row r="1095" spans="1:4" s="2" customFormat="1">
      <c r="A1095" s="8">
        <v>700381</v>
      </c>
      <c r="B1095" s="12" t="str">
        <v>（株） ケーシーエス</v>
      </c>
      <c r="C1095" s="12" t="str">
        <v>035 情報処理、情報提供サービス、情報機器等の保守点検</v>
      </c>
      <c r="D1095" s="12" t="s">
        <v>318</v>
      </c>
    </row>
    <row r="1096" spans="1:4" s="2" customFormat="1">
      <c r="A1096" s="8">
        <v>700381</v>
      </c>
      <c r="B1096" s="12" t="str">
        <v>（株） ケーシーエス</v>
      </c>
      <c r="C1096" s="12" t="str">
        <v>048 賃貸借</v>
      </c>
      <c r="D1096" s="12" t="s">
        <v>318</v>
      </c>
    </row>
    <row r="1097" spans="1:4" s="2" customFormat="1">
      <c r="A1097" s="8">
        <v>700381</v>
      </c>
      <c r="B1097" s="12" t="str">
        <v>（株） ケーシーエス</v>
      </c>
      <c r="C1097" s="12" t="str">
        <v>050 研修講師・指導員・技術者の派遣</v>
      </c>
      <c r="D1097" s="12" t="s">
        <v>318</v>
      </c>
    </row>
    <row r="1098" spans="1:4" s="2" customFormat="1">
      <c r="A1098" s="8">
        <v>700382</v>
      </c>
      <c r="B1098" s="12" t="str">
        <v>（株）ケーシーエスデータワークス</v>
      </c>
      <c r="C1098" s="12" t="str">
        <v>022 集計、計算、調査、計画策定</v>
      </c>
      <c r="D1098" s="12" t="s">
        <v>865</v>
      </c>
    </row>
    <row r="1099" spans="1:4" s="2" customFormat="1">
      <c r="A1099" s="8">
        <v>700382</v>
      </c>
      <c r="B1099" s="12" t="str">
        <v>（株）ケーシーエスデータワークス</v>
      </c>
      <c r="C1099" s="12" t="str">
        <v>035 情報処理、情報提供サービス、情報機器等の保守点検</v>
      </c>
      <c r="D1099" s="12" t="s">
        <v>865</v>
      </c>
    </row>
    <row r="1100" spans="1:4" s="2" customFormat="1">
      <c r="A1100" s="8">
        <v>700383</v>
      </c>
      <c r="B1100" s="12" t="str">
        <v>（株）ケディック</v>
      </c>
      <c r="C1100" s="12" t="str">
        <v>038 空調・消防・ボイラー設備の保守点検</v>
      </c>
      <c r="D1100" s="12" t="s">
        <v>866</v>
      </c>
    </row>
    <row r="1101" spans="1:4" s="2" customFormat="1">
      <c r="A1101" s="8">
        <v>700383</v>
      </c>
      <c r="B1101" s="12" t="str">
        <v>（株）ケディック</v>
      </c>
      <c r="C1101" s="12" t="str">
        <v>041 各種施設・設備の清掃、消毒、防除、駆除</v>
      </c>
      <c r="D1101" s="12" t="s">
        <v>866</v>
      </c>
    </row>
    <row r="1102" spans="1:4" s="2" customFormat="1">
      <c r="A1102" s="8">
        <v>700384</v>
      </c>
      <c r="B1102" s="12" t="str">
        <v>（有）毛野考古学研究所 茨城支所</v>
      </c>
      <c r="C1102" s="12" t="str">
        <v>024 写真・製図・複写・地図の撮影作成</v>
      </c>
      <c r="D1102" s="12" t="s">
        <v>868</v>
      </c>
    </row>
    <row r="1103" spans="1:4" s="2" customFormat="1">
      <c r="A1103" s="8">
        <v>700384</v>
      </c>
      <c r="B1103" s="12" t="str">
        <v>（有）毛野考古学研究所 茨城支所</v>
      </c>
      <c r="C1103" s="12" t="str">
        <v>042 埋蔵文化財発掘、文化財保存処理</v>
      </c>
      <c r="D1103" s="12" t="s">
        <v>868</v>
      </c>
    </row>
    <row r="1104" spans="1:4" s="2" customFormat="1">
      <c r="A1104" s="8">
        <v>700386</v>
      </c>
      <c r="B1104" s="12" t="str">
        <v>（株）元創</v>
      </c>
      <c r="C1104" s="12" t="str">
        <v>021 その他の販売</v>
      </c>
      <c r="D1104" s="12" t="s">
        <v>584</v>
      </c>
    </row>
    <row r="1105" spans="1:4" s="2" customFormat="1">
      <c r="A1105" s="8">
        <v>700386</v>
      </c>
      <c r="B1105" s="12" t="str">
        <v>（株）元創</v>
      </c>
      <c r="C1105" s="12" t="str">
        <v>035 情報処理、情報提供サービス、情報機器等の保守点検</v>
      </c>
      <c r="D1105" s="12" t="s">
        <v>584</v>
      </c>
    </row>
    <row r="1106" spans="1:4" s="2" customFormat="1">
      <c r="A1106" s="8">
        <v>700386</v>
      </c>
      <c r="B1106" s="12" t="str">
        <v>（株）元創</v>
      </c>
      <c r="C1106" s="12" t="str">
        <v>040 各種施設・設備の維持管理・保守点検</v>
      </c>
      <c r="D1106" s="12" t="s">
        <v>584</v>
      </c>
    </row>
    <row r="1107" spans="1:4" s="2" customFormat="1">
      <c r="A1107" s="8">
        <v>700386</v>
      </c>
      <c r="B1107" s="12" t="str">
        <v>（株）元創</v>
      </c>
      <c r="C1107" s="12" t="str">
        <v>047 その他役務の提供</v>
      </c>
      <c r="D1107" s="12" t="s">
        <v>584</v>
      </c>
    </row>
    <row r="1108" spans="1:4" s="2" customFormat="1">
      <c r="A1108" s="8">
        <v>700386</v>
      </c>
      <c r="B1108" s="12" t="str">
        <v>（株）元創</v>
      </c>
      <c r="C1108" s="12" t="str">
        <v>049 労働者派遣</v>
      </c>
      <c r="D1108" s="12" t="s">
        <v>584</v>
      </c>
    </row>
    <row r="1109" spans="1:4" s="2" customFormat="1">
      <c r="A1109" s="8">
        <v>700387</v>
      </c>
      <c r="B1109" s="12" t="str">
        <v>（株）現代けんこう出版</v>
      </c>
      <c r="C1109" s="12" t="str">
        <v>004 印刷製本</v>
      </c>
      <c r="D1109" s="12" t="s">
        <v>869</v>
      </c>
    </row>
    <row r="1110" spans="1:4" s="2" customFormat="1">
      <c r="A1110" s="8">
        <v>700387</v>
      </c>
      <c r="B1110" s="12" t="str">
        <v>（株）現代けんこう出版</v>
      </c>
      <c r="C1110" s="12" t="str">
        <v>021 その他の販売</v>
      </c>
      <c r="D1110" s="12" t="s">
        <v>869</v>
      </c>
    </row>
    <row r="1111" spans="1:4" s="2" customFormat="1">
      <c r="A1111" s="8">
        <v>700387</v>
      </c>
      <c r="B1111" s="12" t="str">
        <v>（株）現代けんこう出版</v>
      </c>
      <c r="C1111" s="12" t="str">
        <v>022 集計、計算、調査、計画策定</v>
      </c>
      <c r="D1111" s="12" t="s">
        <v>869</v>
      </c>
    </row>
    <row r="1112" spans="1:4" s="2" customFormat="1">
      <c r="A1112" s="8">
        <v>700387</v>
      </c>
      <c r="B1112" s="12" t="str">
        <v>（株）現代けんこう出版</v>
      </c>
      <c r="C1112" s="12" t="str">
        <v>026 催事の企画運営、旅行企画</v>
      </c>
      <c r="D1112" s="12" t="s">
        <v>869</v>
      </c>
    </row>
    <row r="1113" spans="1:4" s="2" customFormat="1">
      <c r="A1113" s="8">
        <v>700387</v>
      </c>
      <c r="B1113" s="12" t="str">
        <v>（株）現代けんこう出版</v>
      </c>
      <c r="C1113" s="12" t="str">
        <v>047 その他役務の提供</v>
      </c>
      <c r="D1113" s="12" t="s">
        <v>869</v>
      </c>
    </row>
    <row r="1114" spans="1:4" s="2" customFormat="1">
      <c r="A1114" s="8">
        <v>700388</v>
      </c>
      <c r="B1114" s="12" t="str">
        <v>小池（株）</v>
      </c>
      <c r="C1114" s="12" t="str">
        <v>020 消防機器用品（消防車両を含む）</v>
      </c>
      <c r="D1114" s="12" t="s">
        <v>870</v>
      </c>
    </row>
    <row r="1115" spans="1:4" s="2" customFormat="1">
      <c r="A1115" s="8">
        <v>700389</v>
      </c>
      <c r="B1115" s="12" t="str">
        <v>公共地研（株） 水戸営業所</v>
      </c>
      <c r="C1115" s="12" t="str">
        <v>021 その他の販売</v>
      </c>
      <c r="D1115" s="12" t="s">
        <v>871</v>
      </c>
    </row>
    <row r="1116" spans="1:4" s="2" customFormat="1">
      <c r="A1116" s="8">
        <v>700389</v>
      </c>
      <c r="B1116" s="12" t="str">
        <v>公共地研（株） 水戸営業所</v>
      </c>
      <c r="C1116" s="12" t="str">
        <v>022 集計、計算、調査、計画策定</v>
      </c>
      <c r="D1116" s="12" t="s">
        <v>871</v>
      </c>
    </row>
    <row r="1117" spans="1:4" s="2" customFormat="1">
      <c r="A1117" s="8">
        <v>700389</v>
      </c>
      <c r="B1117" s="12" t="str">
        <v>公共地研（株） 水戸営業所</v>
      </c>
      <c r="C1117" s="12" t="str">
        <v>024 写真・製図・複写・地図の撮影作成</v>
      </c>
      <c r="D1117" s="12" t="s">
        <v>871</v>
      </c>
    </row>
    <row r="1118" spans="1:4" s="2" customFormat="1">
      <c r="A1118" s="8">
        <v>700389</v>
      </c>
      <c r="B1118" s="12" t="str">
        <v>公共地研（株） 水戸営業所</v>
      </c>
      <c r="C1118" s="12" t="str">
        <v>047 その他役務の提供</v>
      </c>
      <c r="D1118" s="12" t="s">
        <v>871</v>
      </c>
    </row>
    <row r="1119" spans="1:4" s="2" customFormat="1">
      <c r="A1119" s="8">
        <v>700390</v>
      </c>
      <c r="B1119" s="12" t="str">
        <v>（株）江東微生物研究所 水戸支所</v>
      </c>
      <c r="C1119" s="12" t="str">
        <v>023 試験、測定、観測</v>
      </c>
      <c r="D1119" s="12" t="s">
        <v>440</v>
      </c>
    </row>
    <row r="1120" spans="1:4" s="2" customFormat="1">
      <c r="A1120" s="8">
        <v>700390</v>
      </c>
      <c r="B1120" s="12" t="str">
        <v>（株）江東微生物研究所 水戸支所</v>
      </c>
      <c r="C1120" s="12" t="str">
        <v>040 各種施設・設備の維持管理・保守点検</v>
      </c>
      <c r="D1120" s="12" t="s">
        <v>440</v>
      </c>
    </row>
    <row r="1121" spans="1:4" s="2" customFormat="1">
      <c r="A1121" s="8">
        <v>700391</v>
      </c>
      <c r="B1121" s="12" t="str">
        <v>神戸綜合速記（株） 東京支店</v>
      </c>
      <c r="C1121" s="12" t="str">
        <v>004 印刷製本</v>
      </c>
      <c r="D1121" s="12" t="s">
        <v>233</v>
      </c>
    </row>
    <row r="1122" spans="1:4" s="2" customFormat="1">
      <c r="A1122" s="8">
        <v>700391</v>
      </c>
      <c r="B1122" s="12" t="str">
        <v>神戸綜合速記（株） 東京支店</v>
      </c>
      <c r="C1122" s="12" t="str">
        <v>016 電気・通信・視聴覚機器用品</v>
      </c>
      <c r="D1122" s="12" t="s">
        <v>233</v>
      </c>
    </row>
    <row r="1123" spans="1:4" s="2" customFormat="1">
      <c r="A1123" s="8">
        <v>700391</v>
      </c>
      <c r="B1123" s="12" t="str">
        <v>神戸綜合速記（株） 東京支店</v>
      </c>
      <c r="C1123" s="12" t="str">
        <v>035 情報処理、情報提供サービス、情報機器等の保守点検</v>
      </c>
      <c r="D1123" s="12" t="s">
        <v>233</v>
      </c>
    </row>
    <row r="1124" spans="1:4" s="2" customFormat="1">
      <c r="A1124" s="8">
        <v>700391</v>
      </c>
      <c r="B1124" s="12" t="str">
        <v>神戸綜合速記（株） 東京支店</v>
      </c>
      <c r="C1124" s="12" t="str">
        <v>046 翻訳、速記反訳、会議録作成</v>
      </c>
      <c r="D1124" s="12" t="s">
        <v>233</v>
      </c>
    </row>
    <row r="1125" spans="1:4" s="2" customFormat="1">
      <c r="A1125" s="8">
        <v>700391</v>
      </c>
      <c r="B1125" s="12" t="str">
        <v>神戸綜合速記（株） 東京支店</v>
      </c>
      <c r="C1125" s="12" t="str">
        <v>048 賃貸借</v>
      </c>
      <c r="D1125" s="12" t="s">
        <v>233</v>
      </c>
    </row>
    <row r="1126" spans="1:4" s="2" customFormat="1">
      <c r="A1126" s="8">
        <v>700392</v>
      </c>
      <c r="B1126" s="12" t="str">
        <v>（株） 広報企画社</v>
      </c>
      <c r="C1126" s="12" t="str">
        <v>004 印刷製本</v>
      </c>
      <c r="D1126" s="12" t="s">
        <v>386</v>
      </c>
    </row>
    <row r="1127" spans="1:4" s="2" customFormat="1">
      <c r="A1127" s="8">
        <v>700392</v>
      </c>
      <c r="B1127" s="12" t="str">
        <v>（株） 広報企画社</v>
      </c>
      <c r="C1127" s="12" t="str">
        <v>015 情報機器用品、ソフトウェア</v>
      </c>
      <c r="D1127" s="12" t="s">
        <v>386</v>
      </c>
    </row>
    <row r="1128" spans="1:4" s="2" customFormat="1">
      <c r="A1128" s="8">
        <v>700392</v>
      </c>
      <c r="B1128" s="12" t="str">
        <v>（株） 広報企画社</v>
      </c>
      <c r="C1128" s="12" t="str">
        <v>016 電気・通信・視聴覚機器用品</v>
      </c>
      <c r="D1128" s="12" t="s">
        <v>386</v>
      </c>
    </row>
    <row r="1129" spans="1:4" s="2" customFormat="1">
      <c r="A1129" s="8">
        <v>700392</v>
      </c>
      <c r="B1129" s="12" t="str">
        <v>（株） 広報企画社</v>
      </c>
      <c r="C1129" s="12" t="str">
        <v>025 映画・ビデオ・広告・看板の企画制作</v>
      </c>
      <c r="D1129" s="12" t="s">
        <v>386</v>
      </c>
    </row>
    <row r="1130" spans="1:4" s="2" customFormat="1">
      <c r="A1130" s="8">
        <v>700392</v>
      </c>
      <c r="B1130" s="12" t="str">
        <v>（株） 広報企画社</v>
      </c>
      <c r="C1130" s="12" t="str">
        <v>026 催事の企画運営、旅行企画</v>
      </c>
      <c r="D1130" s="12" t="s">
        <v>386</v>
      </c>
    </row>
    <row r="1131" spans="1:4" s="2" customFormat="1">
      <c r="A1131" s="8">
        <v>700393</v>
      </c>
      <c r="B1131" s="12" t="str">
        <v>（株）向洋</v>
      </c>
      <c r="C1131" s="12" t="str">
        <v>029 運送、運輸（廃棄物収集運搬を除く）</v>
      </c>
      <c r="D1131" s="12" t="s">
        <v>542</v>
      </c>
    </row>
    <row r="1132" spans="1:4" s="2" customFormat="1">
      <c r="A1132" s="8">
        <v>700393</v>
      </c>
      <c r="B1132" s="12" t="str">
        <v>（株）向洋</v>
      </c>
      <c r="C1132" s="12" t="str">
        <v>030 廃棄物収集運搬処理</v>
      </c>
      <c r="D1132" s="12" t="s">
        <v>542</v>
      </c>
    </row>
    <row r="1133" spans="1:4" s="2" customFormat="1">
      <c r="A1133" s="8">
        <v>700394</v>
      </c>
      <c r="B1133" s="12" t="str">
        <v>（株） 広洋社</v>
      </c>
      <c r="C1133" s="12" t="str">
        <v>021 その他の販売</v>
      </c>
      <c r="D1133" s="12" t="s">
        <v>872</v>
      </c>
    </row>
    <row r="1134" spans="1:4" s="2" customFormat="1">
      <c r="A1134" s="8">
        <v>700394</v>
      </c>
      <c r="B1134" s="12" t="str">
        <v>（株） 広洋社</v>
      </c>
      <c r="C1134" s="12" t="str">
        <v>025 映画・ビデオ・広告・看板の企画制作</v>
      </c>
      <c r="D1134" s="12" t="s">
        <v>872</v>
      </c>
    </row>
    <row r="1135" spans="1:4" s="2" customFormat="1">
      <c r="A1135" s="8">
        <v>700395</v>
      </c>
      <c r="B1135" s="12" t="str">
        <v>（株） 光和印刷</v>
      </c>
      <c r="C1135" s="12" t="str">
        <v>004 印刷製本</v>
      </c>
      <c r="D1135" s="12" t="s">
        <v>742</v>
      </c>
    </row>
    <row r="1136" spans="1:4" s="2" customFormat="1">
      <c r="A1136" s="8">
        <v>700395</v>
      </c>
      <c r="B1136" s="12" t="str">
        <v>（株） 光和印刷</v>
      </c>
      <c r="C1136" s="12" t="str">
        <v>021 その他の販売</v>
      </c>
      <c r="D1136" s="12" t="s">
        <v>742</v>
      </c>
    </row>
    <row r="1137" spans="1:4" s="2" customFormat="1">
      <c r="A1137" s="8">
        <v>700395</v>
      </c>
      <c r="B1137" s="12" t="str">
        <v>（株） 光和印刷</v>
      </c>
      <c r="C1137" s="12" t="str">
        <v>024 写真・製図・複写・地図の撮影作成</v>
      </c>
      <c r="D1137" s="12" t="s">
        <v>742</v>
      </c>
    </row>
    <row r="1138" spans="1:4" s="2" customFormat="1">
      <c r="A1138" s="8">
        <v>700395</v>
      </c>
      <c r="B1138" s="12" t="str">
        <v>（株） 光和印刷</v>
      </c>
      <c r="C1138" s="12" t="str">
        <v>025 映画・ビデオ・広告・看板の企画制作</v>
      </c>
      <c r="D1138" s="12" t="s">
        <v>742</v>
      </c>
    </row>
    <row r="1139" spans="1:4" s="2" customFormat="1">
      <c r="A1139" s="8">
        <v>700395</v>
      </c>
      <c r="B1139" s="12" t="str">
        <v>（株） 光和印刷</v>
      </c>
      <c r="C1139" s="12" t="str">
        <v>035 情報処理、情報提供サービス、情報機器等の保守点検</v>
      </c>
      <c r="D1139" s="12" t="s">
        <v>742</v>
      </c>
    </row>
    <row r="1140" spans="1:4" s="2" customFormat="1">
      <c r="A1140" s="8">
        <v>700395</v>
      </c>
      <c r="B1140" s="12" t="str">
        <v>（株） 光和印刷</v>
      </c>
      <c r="C1140" s="12" t="str">
        <v>047 その他役務の提供</v>
      </c>
      <c r="D1140" s="12" t="s">
        <v>742</v>
      </c>
    </row>
    <row r="1141" spans="1:4" s="2" customFormat="1">
      <c r="A1141" s="8">
        <v>700396</v>
      </c>
      <c r="B1141" s="12" t="str">
        <v>（株）コーエー</v>
      </c>
      <c r="C1141" s="12" t="str">
        <v>004 印刷製本</v>
      </c>
      <c r="D1141" s="12" t="s">
        <v>747</v>
      </c>
    </row>
    <row r="1142" spans="1:4" s="2" customFormat="1">
      <c r="A1142" s="8">
        <v>700396</v>
      </c>
      <c r="B1142" s="12" t="str">
        <v>（株）コーエー</v>
      </c>
      <c r="C1142" s="12" t="str">
        <v>009 繊維・皮革製品</v>
      </c>
      <c r="D1142" s="12" t="s">
        <v>747</v>
      </c>
    </row>
    <row r="1143" spans="1:4" s="2" customFormat="1">
      <c r="A1143" s="8">
        <v>700396</v>
      </c>
      <c r="B1143" s="12" t="str">
        <v>（株）コーエー</v>
      </c>
      <c r="C1143" s="12" t="str">
        <v>021 その他の販売</v>
      </c>
      <c r="D1143" s="12" t="s">
        <v>747</v>
      </c>
    </row>
    <row r="1144" spans="1:4" s="2" customFormat="1">
      <c r="A1144" s="8">
        <v>700396</v>
      </c>
      <c r="B1144" s="12" t="str">
        <v>（株）コーエー</v>
      </c>
      <c r="C1144" s="12" t="str">
        <v>025 映画・ビデオ・広告・看板の企画制作</v>
      </c>
      <c r="D1144" s="12" t="s">
        <v>747</v>
      </c>
    </row>
    <row r="1145" spans="1:4" s="2" customFormat="1">
      <c r="A1145" s="8">
        <v>700396</v>
      </c>
      <c r="B1145" s="12" t="str">
        <v>（株）コーエー</v>
      </c>
      <c r="C1145" s="12" t="str">
        <v>026 催事の企画運営、旅行企画</v>
      </c>
      <c r="D1145" s="12" t="s">
        <v>747</v>
      </c>
    </row>
    <row r="1146" spans="1:4" s="2" customFormat="1">
      <c r="A1146" s="8">
        <v>700397</v>
      </c>
      <c r="B1146" s="12" t="str">
        <v>郡リース（株） 水戸支店</v>
      </c>
      <c r="C1146" s="12" t="str">
        <v>048 賃貸借</v>
      </c>
      <c r="D1146" s="12" t="s">
        <v>683</v>
      </c>
    </row>
    <row r="1147" spans="1:4" s="2" customFormat="1">
      <c r="A1147" s="8">
        <v>700398</v>
      </c>
      <c r="B1147" s="12" t="str">
        <v>国際警備保障（株）</v>
      </c>
      <c r="C1147" s="12" t="str">
        <v>027 警備</v>
      </c>
      <c r="D1147" s="12" t="s">
        <v>711</v>
      </c>
    </row>
    <row r="1148" spans="1:4" s="2" customFormat="1">
      <c r="A1148" s="8">
        <v>700398</v>
      </c>
      <c r="B1148" s="12" t="str">
        <v>国際警備保障（株）</v>
      </c>
      <c r="C1148" s="12" t="str">
        <v>038 空調・消防・ボイラー設備の保守点検</v>
      </c>
      <c r="D1148" s="12" t="s">
        <v>711</v>
      </c>
    </row>
    <row r="1149" spans="1:4" s="2" customFormat="1">
      <c r="A1149" s="8">
        <v>700398</v>
      </c>
      <c r="B1149" s="12" t="str">
        <v>国際警備保障（株）</v>
      </c>
      <c r="C1149" s="12" t="str">
        <v>047 その他役務の提供</v>
      </c>
      <c r="D1149" s="12" t="s">
        <v>711</v>
      </c>
    </row>
    <row r="1150" spans="1:4" s="2" customFormat="1">
      <c r="A1150" s="8">
        <v>700399</v>
      </c>
      <c r="B1150" s="12" t="str">
        <v>国際航業（株） 水戸営業所</v>
      </c>
      <c r="C1150" s="12" t="str">
        <v>004 印刷製本</v>
      </c>
      <c r="D1150" s="12" t="s">
        <v>733</v>
      </c>
    </row>
    <row r="1151" spans="1:4" s="2" customFormat="1">
      <c r="A1151" s="8">
        <v>700399</v>
      </c>
      <c r="B1151" s="12" t="str">
        <v>国際航業（株） 水戸営業所</v>
      </c>
      <c r="C1151" s="12" t="str">
        <v>015 情報機器用品、ソフトウェア</v>
      </c>
      <c r="D1151" s="12" t="s">
        <v>733</v>
      </c>
    </row>
    <row r="1152" spans="1:4" s="2" customFormat="1">
      <c r="A1152" s="8">
        <v>700399</v>
      </c>
      <c r="B1152" s="12" t="str">
        <v>国際航業（株） 水戸営業所</v>
      </c>
      <c r="C1152" s="12" t="str">
        <v>021 その他の販売</v>
      </c>
      <c r="D1152" s="12" t="s">
        <v>733</v>
      </c>
    </row>
    <row r="1153" spans="1:4" s="2" customFormat="1">
      <c r="A1153" s="8">
        <v>700399</v>
      </c>
      <c r="B1153" s="12" t="str">
        <v>国際航業（株） 水戸営業所</v>
      </c>
      <c r="C1153" s="12" t="str">
        <v>022 集計、計算、調査、計画策定</v>
      </c>
      <c r="D1153" s="12" t="s">
        <v>733</v>
      </c>
    </row>
    <row r="1154" spans="1:4" s="2" customFormat="1">
      <c r="A1154" s="8">
        <v>700399</v>
      </c>
      <c r="B1154" s="12" t="str">
        <v>国際航業（株） 水戸営業所</v>
      </c>
      <c r="C1154" s="12" t="str">
        <v>023 試験、測定、観測</v>
      </c>
      <c r="D1154" s="12" t="s">
        <v>733</v>
      </c>
    </row>
    <row r="1155" spans="1:4" s="2" customFormat="1">
      <c r="A1155" s="8">
        <v>700399</v>
      </c>
      <c r="B1155" s="12" t="str">
        <v>国際航業（株） 水戸営業所</v>
      </c>
      <c r="C1155" s="12" t="str">
        <v>024 写真・製図・複写・地図の撮影作成</v>
      </c>
      <c r="D1155" s="12" t="s">
        <v>733</v>
      </c>
    </row>
    <row r="1156" spans="1:4" s="2" customFormat="1">
      <c r="A1156" s="8">
        <v>700399</v>
      </c>
      <c r="B1156" s="12" t="str">
        <v>国際航業（株） 水戸営業所</v>
      </c>
      <c r="C1156" s="12" t="str">
        <v>025 映画・ビデオ・広告・看板の企画制作</v>
      </c>
      <c r="D1156" s="12" t="s">
        <v>733</v>
      </c>
    </row>
    <row r="1157" spans="1:4" s="2" customFormat="1">
      <c r="A1157" s="8">
        <v>700399</v>
      </c>
      <c r="B1157" s="12" t="str">
        <v>国際航業（株） 水戸営業所</v>
      </c>
      <c r="C1157" s="12" t="str">
        <v>035 情報処理、情報提供サービス、情報機器等の保守点検</v>
      </c>
      <c r="D1157" s="12" t="s">
        <v>733</v>
      </c>
    </row>
    <row r="1158" spans="1:4" s="2" customFormat="1">
      <c r="A1158" s="8">
        <v>700399</v>
      </c>
      <c r="B1158" s="12" t="str">
        <v>国際航業（株） 水戸営業所</v>
      </c>
      <c r="C1158" s="12" t="str">
        <v>047 その他役務の提供</v>
      </c>
      <c r="D1158" s="12" t="s">
        <v>733</v>
      </c>
    </row>
    <row r="1159" spans="1:4" s="2" customFormat="1">
      <c r="A1159" s="8">
        <v>700399</v>
      </c>
      <c r="B1159" s="12" t="str">
        <v>国際航業（株） 水戸営業所</v>
      </c>
      <c r="C1159" s="12" t="str">
        <v>048 賃貸借</v>
      </c>
      <c r="D1159" s="12" t="s">
        <v>733</v>
      </c>
    </row>
    <row r="1160" spans="1:4" s="2" customFormat="1">
      <c r="A1160" s="8">
        <v>700400</v>
      </c>
      <c r="B1160" s="12" t="str">
        <v>国際文化財（株） 東日本支店</v>
      </c>
      <c r="C1160" s="12" t="str">
        <v>042 埋蔵文化財発掘、文化財保存処理</v>
      </c>
      <c r="D1160" s="12" t="s">
        <v>204</v>
      </c>
    </row>
    <row r="1161" spans="1:4" s="2" customFormat="1">
      <c r="A1161" s="8">
        <v>700401</v>
      </c>
      <c r="B1161" s="12" t="str">
        <v>国土情報開発（株）</v>
      </c>
      <c r="C1161" s="12" t="str">
        <v>005 事務機器用品</v>
      </c>
      <c r="D1161" s="12" t="s">
        <v>663</v>
      </c>
    </row>
    <row r="1162" spans="1:4" s="2" customFormat="1">
      <c r="A1162" s="8">
        <v>700401</v>
      </c>
      <c r="B1162" s="12" t="str">
        <v>国土情報開発（株）</v>
      </c>
      <c r="C1162" s="12" t="str">
        <v>015 情報機器用品、ソフトウェア</v>
      </c>
      <c r="D1162" s="12" t="s">
        <v>663</v>
      </c>
    </row>
    <row r="1163" spans="1:4" s="2" customFormat="1">
      <c r="A1163" s="8">
        <v>700401</v>
      </c>
      <c r="B1163" s="12" t="str">
        <v>国土情報開発（株）</v>
      </c>
      <c r="C1163" s="12" t="str">
        <v>035 情報処理、情報提供サービス、情報機器等の保守点検</v>
      </c>
      <c r="D1163" s="12" t="s">
        <v>663</v>
      </c>
    </row>
    <row r="1164" spans="1:4" s="2" customFormat="1">
      <c r="A1164" s="8">
        <v>700401</v>
      </c>
      <c r="B1164" s="12" t="str">
        <v>国土情報開発（株）</v>
      </c>
      <c r="C1164" s="12" t="str">
        <v>048 賃貸借</v>
      </c>
      <c r="D1164" s="12" t="s">
        <v>663</v>
      </c>
    </row>
    <row r="1165" spans="1:4" s="2" customFormat="1">
      <c r="A1165" s="8">
        <v>700403</v>
      </c>
      <c r="B1165" s="12" t="str">
        <v>コクヨ北関東販売（株） 茨城支店</v>
      </c>
      <c r="C1165" s="12" t="str">
        <v>005 事務機器用品</v>
      </c>
      <c r="D1165" s="12" t="s">
        <v>873</v>
      </c>
    </row>
    <row r="1166" spans="1:4" s="2" customFormat="1">
      <c r="A1166" s="8">
        <v>700403</v>
      </c>
      <c r="B1166" s="12" t="str">
        <v>コクヨ北関東販売（株） 茨城支店</v>
      </c>
      <c r="C1166" s="12" t="str">
        <v>006 学校備品、学校教材、図書、視聴覚資料</v>
      </c>
      <c r="D1166" s="12" t="s">
        <v>873</v>
      </c>
    </row>
    <row r="1167" spans="1:4" s="2" customFormat="1">
      <c r="A1167" s="8">
        <v>700403</v>
      </c>
      <c r="B1167" s="12" t="str">
        <v>コクヨ北関東販売（株） 茨城支店</v>
      </c>
      <c r="C1167" s="12" t="str">
        <v>008 家具、寝具、室内装飾品、什器類</v>
      </c>
      <c r="D1167" s="12" t="s">
        <v>873</v>
      </c>
    </row>
    <row r="1168" spans="1:4" s="2" customFormat="1">
      <c r="A1168" s="8">
        <v>700403</v>
      </c>
      <c r="B1168" s="12" t="str">
        <v>コクヨ北関東販売（株） 茨城支店</v>
      </c>
      <c r="C1168" s="12" t="str">
        <v>010 紙・袋製品</v>
      </c>
      <c r="D1168" s="12" t="s">
        <v>873</v>
      </c>
    </row>
    <row r="1169" spans="1:4" s="2" customFormat="1">
      <c r="A1169" s="8">
        <v>700403</v>
      </c>
      <c r="B1169" s="12" t="str">
        <v>コクヨ北関東販売（株） 茨城支店</v>
      </c>
      <c r="C1169" s="12" t="str">
        <v>015 情報機器用品、ソフトウェア</v>
      </c>
      <c r="D1169" s="12" t="s">
        <v>873</v>
      </c>
    </row>
    <row r="1170" spans="1:4" s="2" customFormat="1">
      <c r="A1170" s="8">
        <v>700403</v>
      </c>
      <c r="B1170" s="12" t="str">
        <v>コクヨ北関東販売（株） 茨城支店</v>
      </c>
      <c r="C1170" s="12" t="str">
        <v>047 その他役務の提供</v>
      </c>
      <c r="D1170" s="12" t="s">
        <v>873</v>
      </c>
    </row>
    <row r="1171" spans="1:4" s="2" customFormat="1">
      <c r="A1171" s="8">
        <v>700404</v>
      </c>
      <c r="B1171" s="12" t="str">
        <v>コーケンネットワークス（株）</v>
      </c>
      <c r="C1171" s="12" t="str">
        <v>019 医療・福祉機器用品</v>
      </c>
      <c r="D1171" s="12" t="s">
        <v>348</v>
      </c>
    </row>
    <row r="1172" spans="1:4" s="2" customFormat="1">
      <c r="A1172" s="8">
        <v>700404</v>
      </c>
      <c r="B1172" s="12" t="str">
        <v>コーケンネットワークス（株）</v>
      </c>
      <c r="C1172" s="12" t="str">
        <v>020 消防機器用品（消防車両を含む）</v>
      </c>
      <c r="D1172" s="12" t="s">
        <v>348</v>
      </c>
    </row>
    <row r="1173" spans="1:4" s="2" customFormat="1">
      <c r="A1173" s="8">
        <v>700404</v>
      </c>
      <c r="B1173" s="12" t="str">
        <v>コーケンネットワークス（株）</v>
      </c>
      <c r="C1173" s="12" t="str">
        <v>021 その他の販売</v>
      </c>
      <c r="D1173" s="12" t="s">
        <v>348</v>
      </c>
    </row>
    <row r="1174" spans="1:4" s="2" customFormat="1">
      <c r="A1174" s="8">
        <v>700405</v>
      </c>
      <c r="B1174" s="12" t="str">
        <v>（株） 五光 茨城支店</v>
      </c>
      <c r="C1174" s="12" t="str">
        <v>021 その他の販売</v>
      </c>
      <c r="D1174" s="12" t="s">
        <v>875</v>
      </c>
    </row>
    <row r="1175" spans="1:4" s="2" customFormat="1">
      <c r="A1175" s="8">
        <v>700405</v>
      </c>
      <c r="B1175" s="12" t="str">
        <v>（株） 五光 茨城支店</v>
      </c>
      <c r="C1175" s="12" t="str">
        <v>025 映画・ビデオ・広告・看板の企画制作</v>
      </c>
      <c r="D1175" s="12" t="s">
        <v>875</v>
      </c>
    </row>
    <row r="1176" spans="1:4" s="2" customFormat="1">
      <c r="A1176" s="8">
        <v>700405</v>
      </c>
      <c r="B1176" s="12" t="str">
        <v>（株） 五光 茨城支店</v>
      </c>
      <c r="C1176" s="12" t="str">
        <v>026 催事の企画運営、旅行企画</v>
      </c>
      <c r="D1176" s="12" t="s">
        <v>875</v>
      </c>
    </row>
    <row r="1177" spans="1:4" s="2" customFormat="1">
      <c r="A1177" s="8">
        <v>700405</v>
      </c>
      <c r="B1177" s="12" t="str">
        <v>（株） 五光 茨城支店</v>
      </c>
      <c r="C1177" s="12" t="str">
        <v>047 その他役務の提供</v>
      </c>
      <c r="D1177" s="12" t="s">
        <v>875</v>
      </c>
    </row>
    <row r="1178" spans="1:4" s="2" customFormat="1">
      <c r="A1178" s="8">
        <v>700406</v>
      </c>
      <c r="B1178" s="12" t="str">
        <v>五光警備保障（株）</v>
      </c>
      <c r="C1178" s="12" t="str">
        <v>027 警備</v>
      </c>
      <c r="D1178" s="12" t="s">
        <v>184</v>
      </c>
    </row>
    <row r="1179" spans="1:4" s="2" customFormat="1">
      <c r="A1179" s="8">
        <v>700406</v>
      </c>
      <c r="B1179" s="12" t="str">
        <v>五光警備保障（株）</v>
      </c>
      <c r="C1179" s="12" t="str">
        <v>049 労働者派遣</v>
      </c>
      <c r="D1179" s="12" t="s">
        <v>184</v>
      </c>
    </row>
    <row r="1180" spans="1:4" s="2" customFormat="1">
      <c r="A1180" s="8">
        <v>700407</v>
      </c>
      <c r="B1180" s="12" t="str">
        <v>（株）コスモリサーチ 東京支店</v>
      </c>
      <c r="C1180" s="12" t="str">
        <v>023 試験、測定、観測</v>
      </c>
      <c r="D1180" s="12" t="s">
        <v>514</v>
      </c>
    </row>
    <row r="1181" spans="1:4" s="2" customFormat="1">
      <c r="A1181" s="8">
        <v>700409</v>
      </c>
      <c r="B1181" s="12" t="str">
        <v>（株） コトブキ 水戸営業所</v>
      </c>
      <c r="C1181" s="12" t="str">
        <v>007 楽器、スポーツ用品、室内外遊具・玩具</v>
      </c>
      <c r="D1181" s="12" t="s">
        <v>322</v>
      </c>
    </row>
    <row r="1182" spans="1:4" s="2" customFormat="1">
      <c r="A1182" s="8">
        <v>700409</v>
      </c>
      <c r="B1182" s="12" t="str">
        <v>（株） コトブキ 水戸営業所</v>
      </c>
      <c r="C1182" s="12" t="str">
        <v>008 家具、寝具、室内装飾品、什器類</v>
      </c>
      <c r="D1182" s="12" t="s">
        <v>322</v>
      </c>
    </row>
    <row r="1183" spans="1:4" s="2" customFormat="1">
      <c r="A1183" s="8">
        <v>700409</v>
      </c>
      <c r="B1183" s="12" t="str">
        <v>（株） コトブキ 水戸営業所</v>
      </c>
      <c r="C1183" s="12" t="str">
        <v>021 その他の販売</v>
      </c>
      <c r="D1183" s="12" t="s">
        <v>322</v>
      </c>
    </row>
    <row r="1184" spans="1:4" s="2" customFormat="1">
      <c r="A1184" s="8">
        <v>700409</v>
      </c>
      <c r="B1184" s="12" t="str">
        <v>（株） コトブキ 水戸営業所</v>
      </c>
      <c r="C1184" s="12" t="str">
        <v>040 各種施設・設備の維持管理・保守点検</v>
      </c>
      <c r="D1184" s="12" t="s">
        <v>322</v>
      </c>
    </row>
    <row r="1185" spans="1:4" s="2" customFormat="1">
      <c r="A1185" s="8">
        <v>700410</v>
      </c>
      <c r="B1185" s="12" t="str">
        <v>コトブキ印刷（株）</v>
      </c>
      <c r="C1185" s="12" t="str">
        <v>004 印刷製本</v>
      </c>
      <c r="D1185" s="12" t="s">
        <v>876</v>
      </c>
    </row>
    <row r="1186" spans="1:4" s="2" customFormat="1">
      <c r="A1186" s="8">
        <v>700411</v>
      </c>
      <c r="B1186" s="12" t="str">
        <v>コトブキシーティング（株）</v>
      </c>
      <c r="C1186" s="12" t="str">
        <v>008 家具、寝具、室内装飾品、什器類</v>
      </c>
      <c r="D1186" s="12" t="s">
        <v>669</v>
      </c>
    </row>
    <row r="1187" spans="1:4" s="2" customFormat="1">
      <c r="A1187" s="8">
        <v>700411</v>
      </c>
      <c r="B1187" s="12" t="str">
        <v>コトブキシーティング（株）</v>
      </c>
      <c r="C1187" s="12" t="str">
        <v>047 その他役務の提供</v>
      </c>
      <c r="D1187" s="12" t="s">
        <v>669</v>
      </c>
    </row>
    <row r="1188" spans="1:4" s="2" customFormat="1">
      <c r="A1188" s="8">
        <v>700412</v>
      </c>
      <c r="B1188" s="12" t="str">
        <v>小林紙商事（株）</v>
      </c>
      <c r="C1188" s="12" t="str">
        <v>010 紙・袋製品</v>
      </c>
      <c r="D1188" s="12" t="s">
        <v>358</v>
      </c>
    </row>
    <row r="1189" spans="1:4" s="2" customFormat="1">
      <c r="A1189" s="8">
        <v>700412</v>
      </c>
      <c r="B1189" s="12" t="str">
        <v>小林紙商事（株）</v>
      </c>
      <c r="C1189" s="12" t="str">
        <v>021 その他の販売</v>
      </c>
      <c r="D1189" s="12" t="s">
        <v>358</v>
      </c>
    </row>
    <row r="1190" spans="1:4" s="2" customFormat="1">
      <c r="A1190" s="8">
        <v>700413</v>
      </c>
      <c r="B1190" s="12" t="str">
        <v>（株）小林造園</v>
      </c>
      <c r="C1190" s="12" t="str">
        <v>031 植栽・公園管理</v>
      </c>
      <c r="D1190" s="12" t="s">
        <v>380</v>
      </c>
    </row>
    <row r="1191" spans="1:4" s="2" customFormat="1">
      <c r="A1191" s="8">
        <v>700415</v>
      </c>
      <c r="B1191" s="12" t="str">
        <v>（株）コモンテックス</v>
      </c>
      <c r="C1191" s="12" t="str">
        <v>021 その他の販売</v>
      </c>
      <c r="D1191" s="12" t="s">
        <v>509</v>
      </c>
    </row>
    <row r="1192" spans="1:4" s="2" customFormat="1">
      <c r="A1192" s="8">
        <v>700415</v>
      </c>
      <c r="B1192" s="12" t="str">
        <v>（株）コモンテックス</v>
      </c>
      <c r="C1192" s="12" t="str">
        <v>040 各種施設・設備の維持管理・保守点検</v>
      </c>
      <c r="D1192" s="12" t="s">
        <v>509</v>
      </c>
    </row>
    <row r="1193" spans="1:4" s="2" customFormat="1">
      <c r="A1193" s="8">
        <v>700416</v>
      </c>
      <c r="B1193" s="12" t="str">
        <v>小山（株） 宇都宮営業所</v>
      </c>
      <c r="C1193" s="12" t="str">
        <v>008 家具、寝具、室内装飾品、什器類</v>
      </c>
      <c r="D1193" s="12" t="s">
        <v>397</v>
      </c>
    </row>
    <row r="1194" spans="1:4" s="2" customFormat="1">
      <c r="A1194" s="8">
        <v>700416</v>
      </c>
      <c r="B1194" s="12" t="str">
        <v>小山（株） 宇都宮営業所</v>
      </c>
      <c r="C1194" s="12" t="str">
        <v>009 繊維・皮革製品</v>
      </c>
      <c r="D1194" s="12" t="s">
        <v>397</v>
      </c>
    </row>
    <row r="1195" spans="1:4" s="2" customFormat="1">
      <c r="A1195" s="8">
        <v>700416</v>
      </c>
      <c r="B1195" s="12" t="str">
        <v>小山（株） 宇都宮営業所</v>
      </c>
      <c r="C1195" s="12" t="str">
        <v>010 紙・袋製品</v>
      </c>
      <c r="D1195" s="12" t="s">
        <v>397</v>
      </c>
    </row>
    <row r="1196" spans="1:4" s="2" customFormat="1">
      <c r="A1196" s="8">
        <v>700416</v>
      </c>
      <c r="B1196" s="12" t="str">
        <v>小山（株） 宇都宮営業所</v>
      </c>
      <c r="C1196" s="12" t="str">
        <v>021 その他の販売</v>
      </c>
      <c r="D1196" s="12" t="s">
        <v>397</v>
      </c>
    </row>
    <row r="1197" spans="1:4" s="2" customFormat="1">
      <c r="A1197" s="8">
        <v>700416</v>
      </c>
      <c r="B1197" s="12" t="str">
        <v>小山（株） 宇都宮営業所</v>
      </c>
      <c r="C1197" s="12" t="str">
        <v>047 その他役務の提供</v>
      </c>
      <c r="D1197" s="12" t="s">
        <v>397</v>
      </c>
    </row>
    <row r="1198" spans="1:4" s="2" customFormat="1">
      <c r="A1198" s="8">
        <v>700416</v>
      </c>
      <c r="B1198" s="12" t="str">
        <v>小山（株） 宇都宮営業所</v>
      </c>
      <c r="C1198" s="12" t="str">
        <v>048 賃貸借</v>
      </c>
      <c r="D1198" s="12" t="s">
        <v>397</v>
      </c>
    </row>
    <row r="1199" spans="1:4" s="2" customFormat="1">
      <c r="A1199" s="8">
        <v>700417</v>
      </c>
      <c r="B1199" s="12" t="str">
        <v>（株） 小山商会 筑波営業所</v>
      </c>
      <c r="C1199" s="12" t="str">
        <v>008 家具、寝具、室内装飾品、什器類</v>
      </c>
      <c r="D1199" s="12" t="s">
        <v>878</v>
      </c>
    </row>
    <row r="1200" spans="1:4" s="2" customFormat="1">
      <c r="A1200" s="8">
        <v>700417</v>
      </c>
      <c r="B1200" s="12" t="str">
        <v>（株） 小山商会 筑波営業所</v>
      </c>
      <c r="C1200" s="12" t="str">
        <v>009 繊維・皮革製品</v>
      </c>
      <c r="D1200" s="12" t="s">
        <v>878</v>
      </c>
    </row>
    <row r="1201" spans="1:4" s="2" customFormat="1">
      <c r="A1201" s="8">
        <v>700417</v>
      </c>
      <c r="B1201" s="12" t="str">
        <v>（株） 小山商会 筑波営業所</v>
      </c>
      <c r="C1201" s="12" t="str">
        <v>021 その他の販売</v>
      </c>
      <c r="D1201" s="12" t="s">
        <v>878</v>
      </c>
    </row>
    <row r="1202" spans="1:4" s="2" customFormat="1">
      <c r="A1202" s="8">
        <v>700417</v>
      </c>
      <c r="B1202" s="12" t="str">
        <v>（株） 小山商会 筑波営業所</v>
      </c>
      <c r="C1202" s="12" t="str">
        <v>047 その他役務の提供</v>
      </c>
      <c r="D1202" s="12" t="s">
        <v>878</v>
      </c>
    </row>
    <row r="1203" spans="1:4" s="2" customFormat="1">
      <c r="A1203" s="8">
        <v>700417</v>
      </c>
      <c r="B1203" s="12" t="str">
        <v>（株） 小山商会 筑波営業所</v>
      </c>
      <c r="C1203" s="12" t="str">
        <v>048 賃貸借</v>
      </c>
      <c r="D1203" s="12" t="s">
        <v>878</v>
      </c>
    </row>
    <row r="1204" spans="1:4" s="2" customFormat="1">
      <c r="A1204" s="8">
        <v>700418</v>
      </c>
      <c r="B1204" s="12" t="str">
        <v>（株）五輪</v>
      </c>
      <c r="C1204" s="12" t="str">
        <v>047 その他役務の提供</v>
      </c>
      <c r="D1204" s="12" t="s">
        <v>880</v>
      </c>
    </row>
    <row r="1205" spans="1:4" s="2" customFormat="1">
      <c r="A1205" s="8">
        <v>700419</v>
      </c>
      <c r="B1205" s="12" t="str">
        <v>（株）コンツナ</v>
      </c>
      <c r="C1205" s="12" t="str">
        <v>008 家具、寝具、室内装飾品、什器類</v>
      </c>
      <c r="D1205" s="12" t="s">
        <v>498</v>
      </c>
    </row>
    <row r="1206" spans="1:4" s="2" customFormat="1">
      <c r="A1206" s="8">
        <v>700419</v>
      </c>
      <c r="B1206" s="12" t="str">
        <v>（株）コンツナ</v>
      </c>
      <c r="C1206" s="12" t="str">
        <v>009 繊維・皮革製品</v>
      </c>
      <c r="D1206" s="12" t="s">
        <v>498</v>
      </c>
    </row>
    <row r="1207" spans="1:4" s="2" customFormat="1">
      <c r="A1207" s="8">
        <v>700419</v>
      </c>
      <c r="B1207" s="12" t="str">
        <v>（株）コンツナ</v>
      </c>
      <c r="C1207" s="12" t="str">
        <v>010 紙・袋製品</v>
      </c>
      <c r="D1207" s="12" t="s">
        <v>498</v>
      </c>
    </row>
    <row r="1208" spans="1:4" s="2" customFormat="1">
      <c r="A1208" s="8">
        <v>700421</v>
      </c>
      <c r="B1208" s="12" t="str">
        <v>（株）サイネックス</v>
      </c>
      <c r="C1208" s="12" t="str">
        <v>004 印刷製本</v>
      </c>
      <c r="D1208" s="12" t="s">
        <v>219</v>
      </c>
    </row>
    <row r="1209" spans="1:4" s="2" customFormat="1">
      <c r="A1209" s="8">
        <v>700421</v>
      </c>
      <c r="B1209" s="12" t="str">
        <v>（株）サイネックス</v>
      </c>
      <c r="C1209" s="12" t="str">
        <v>021 その他の販売</v>
      </c>
      <c r="D1209" s="12" t="s">
        <v>219</v>
      </c>
    </row>
    <row r="1210" spans="1:4" s="2" customFormat="1">
      <c r="A1210" s="8">
        <v>700421</v>
      </c>
      <c r="B1210" s="12" t="str">
        <v>（株）サイネックス</v>
      </c>
      <c r="C1210" s="12" t="str">
        <v>025 映画・ビデオ・広告・看板の企画制作</v>
      </c>
      <c r="D1210" s="12" t="s">
        <v>219</v>
      </c>
    </row>
    <row r="1211" spans="1:4" s="2" customFormat="1">
      <c r="A1211" s="8">
        <v>700421</v>
      </c>
      <c r="B1211" s="12" t="str">
        <v>（株）サイネックス</v>
      </c>
      <c r="C1211" s="12" t="str">
        <v>029 運送、運輸（廃棄物収集運搬を除く）</v>
      </c>
      <c r="D1211" s="12" t="s">
        <v>219</v>
      </c>
    </row>
    <row r="1212" spans="1:4" s="2" customFormat="1">
      <c r="A1212" s="8">
        <v>700421</v>
      </c>
      <c r="B1212" s="12" t="str">
        <v>（株）サイネックス</v>
      </c>
      <c r="C1212" s="12" t="str">
        <v>035 情報処理、情報提供サービス、情報機器等の保守点検</v>
      </c>
      <c r="D1212" s="12" t="s">
        <v>219</v>
      </c>
    </row>
    <row r="1213" spans="1:4" s="2" customFormat="1">
      <c r="A1213" s="8">
        <v>700421</v>
      </c>
      <c r="B1213" s="12" t="str">
        <v>（株）サイネックス</v>
      </c>
      <c r="C1213" s="12" t="str">
        <v>047 その他役務の提供</v>
      </c>
      <c r="D1213" s="12" t="s">
        <v>219</v>
      </c>
    </row>
    <row r="1214" spans="1:4" s="2" customFormat="1">
      <c r="A1214" s="8">
        <v>700422</v>
      </c>
      <c r="B1214" s="12" t="str">
        <v>（株）サイボウ</v>
      </c>
      <c r="C1214" s="12" t="str">
        <v>009 繊維・皮革製品</v>
      </c>
      <c r="D1214" s="12" t="s">
        <v>316</v>
      </c>
    </row>
    <row r="1215" spans="1:4" s="2" customFormat="1">
      <c r="A1215" s="8">
        <v>700422</v>
      </c>
      <c r="B1215" s="12" t="str">
        <v>（株）サイボウ</v>
      </c>
      <c r="C1215" s="12" t="str">
        <v>012 車両、船舶等（消防車両を除く）</v>
      </c>
      <c r="D1215" s="12" t="s">
        <v>316</v>
      </c>
    </row>
    <row r="1216" spans="1:4" s="2" customFormat="1">
      <c r="A1216" s="8">
        <v>700422</v>
      </c>
      <c r="B1216" s="12" t="str">
        <v>（株）サイボウ</v>
      </c>
      <c r="C1216" s="12" t="str">
        <v>018 衛生・清掃機器用品</v>
      </c>
      <c r="D1216" s="12" t="s">
        <v>316</v>
      </c>
    </row>
    <row r="1217" spans="1:4" s="2" customFormat="1">
      <c r="A1217" s="8">
        <v>700422</v>
      </c>
      <c r="B1217" s="12" t="str">
        <v>（株）サイボウ</v>
      </c>
      <c r="C1217" s="12" t="str">
        <v>020 消防機器用品（消防車両を含む）</v>
      </c>
      <c r="D1217" s="12" t="s">
        <v>316</v>
      </c>
    </row>
    <row r="1218" spans="1:4" s="2" customFormat="1">
      <c r="A1218" s="8">
        <v>700422</v>
      </c>
      <c r="B1218" s="12" t="str">
        <v>（株）サイボウ</v>
      </c>
      <c r="C1218" s="12" t="str">
        <v>021 その他の販売</v>
      </c>
      <c r="D1218" s="12" t="s">
        <v>316</v>
      </c>
    </row>
    <row r="1219" spans="1:4" s="2" customFormat="1">
      <c r="A1219" s="8">
        <v>700422</v>
      </c>
      <c r="B1219" s="12" t="str">
        <v>（株）サイボウ</v>
      </c>
      <c r="C1219" s="12" t="str">
        <v>038 空調・消防・ボイラー設備の保守点検</v>
      </c>
      <c r="D1219" s="12" t="s">
        <v>316</v>
      </c>
    </row>
    <row r="1220" spans="1:4" s="2" customFormat="1">
      <c r="A1220" s="8">
        <v>700422</v>
      </c>
      <c r="B1220" s="12" t="str">
        <v>（株）サイボウ</v>
      </c>
      <c r="C1220" s="12" t="str">
        <v>047 その他役務の提供</v>
      </c>
      <c r="D1220" s="12" t="s">
        <v>316</v>
      </c>
    </row>
    <row r="1221" spans="1:4" s="2" customFormat="1">
      <c r="A1221" s="8">
        <v>700423</v>
      </c>
      <c r="B1221" s="12" t="str">
        <v>サイワイ商事（株）</v>
      </c>
      <c r="C1221" s="12" t="str">
        <v>005 事務機器用品</v>
      </c>
      <c r="D1221" s="12" t="s">
        <v>881</v>
      </c>
    </row>
    <row r="1222" spans="1:4" s="2" customFormat="1">
      <c r="A1222" s="8">
        <v>700423</v>
      </c>
      <c r="B1222" s="12" t="str">
        <v>サイワイ商事（株）</v>
      </c>
      <c r="C1222" s="12" t="str">
        <v>006 学校備品、学校教材、図書、視聴覚資料</v>
      </c>
      <c r="D1222" s="12" t="s">
        <v>881</v>
      </c>
    </row>
    <row r="1223" spans="1:4" s="2" customFormat="1">
      <c r="A1223" s="8">
        <v>700423</v>
      </c>
      <c r="B1223" s="12" t="str">
        <v>サイワイ商事（株）</v>
      </c>
      <c r="C1223" s="12" t="str">
        <v>008 家具、寝具、室内装飾品、什器類</v>
      </c>
      <c r="D1223" s="12" t="s">
        <v>881</v>
      </c>
    </row>
    <row r="1224" spans="1:4" s="2" customFormat="1">
      <c r="A1224" s="8">
        <v>700423</v>
      </c>
      <c r="B1224" s="12" t="str">
        <v>サイワイ商事（株）</v>
      </c>
      <c r="C1224" s="12" t="str">
        <v>017 厨房・空調機器用品</v>
      </c>
      <c r="D1224" s="12" t="s">
        <v>881</v>
      </c>
    </row>
    <row r="1225" spans="1:4" s="2" customFormat="1">
      <c r="A1225" s="8">
        <v>700423</v>
      </c>
      <c r="B1225" s="12" t="str">
        <v>サイワイ商事（株）</v>
      </c>
      <c r="C1225" s="12" t="str">
        <v>021 その他の販売</v>
      </c>
      <c r="D1225" s="12" t="s">
        <v>881</v>
      </c>
    </row>
    <row r="1226" spans="1:4" s="2" customFormat="1">
      <c r="A1226" s="8">
        <v>700423</v>
      </c>
      <c r="B1226" s="12" t="str">
        <v>サイワイ商事（株）</v>
      </c>
      <c r="C1226" s="12" t="str">
        <v>038 空調・消防・ボイラー設備の保守点検</v>
      </c>
      <c r="D1226" s="12" t="s">
        <v>881</v>
      </c>
    </row>
    <row r="1227" spans="1:4" s="2" customFormat="1">
      <c r="A1227" s="8">
        <v>700424</v>
      </c>
      <c r="B1227" s="12" t="str">
        <v>佐藤厨房（株）</v>
      </c>
      <c r="C1227" s="12" t="str">
        <v>017 厨房・空調機器用品</v>
      </c>
      <c r="D1227" s="12" t="s">
        <v>18</v>
      </c>
    </row>
    <row r="1228" spans="1:4" s="2" customFormat="1">
      <c r="A1228" s="8">
        <v>700424</v>
      </c>
      <c r="B1228" s="12" t="str">
        <v>佐藤厨房（株）</v>
      </c>
      <c r="C1228" s="12" t="str">
        <v>047 その他役務の提供</v>
      </c>
      <c r="D1228" s="12" t="s">
        <v>18</v>
      </c>
    </row>
    <row r="1229" spans="1:4" s="2" customFormat="1">
      <c r="A1229" s="8">
        <v>700426</v>
      </c>
      <c r="B1229" s="12" t="str">
        <v>（株）サーベイリサーチセンター</v>
      </c>
      <c r="C1229" s="12" t="str">
        <v>022 集計、計算、調査、計画策定</v>
      </c>
      <c r="D1229" s="12" t="s">
        <v>341</v>
      </c>
    </row>
    <row r="1230" spans="1:4" s="2" customFormat="1">
      <c r="A1230" s="8">
        <v>700429</v>
      </c>
      <c r="B1230" s="12" t="str">
        <v>（株）サンアメニティ 茨城支社</v>
      </c>
      <c r="C1230" s="12" t="str">
        <v>023 試験、測定、観測</v>
      </c>
      <c r="D1230" s="12" t="s">
        <v>884</v>
      </c>
    </row>
    <row r="1231" spans="1:4" s="2" customFormat="1">
      <c r="A1231" s="8">
        <v>700429</v>
      </c>
      <c r="B1231" s="12" t="str">
        <v>（株）サンアメニティ 茨城支社</v>
      </c>
      <c r="C1231" s="12" t="str">
        <v>027 警備</v>
      </c>
      <c r="D1231" s="12" t="s">
        <v>884</v>
      </c>
    </row>
    <row r="1232" spans="1:4" s="2" customFormat="1">
      <c r="A1232" s="8">
        <v>700429</v>
      </c>
      <c r="B1232" s="12" t="str">
        <v>（株）サンアメニティ 茨城支社</v>
      </c>
      <c r="C1232" s="12" t="str">
        <v>032 体育施設管理監視</v>
      </c>
      <c r="D1232" s="12" t="s">
        <v>884</v>
      </c>
    </row>
    <row r="1233" spans="1:4" s="2" customFormat="1">
      <c r="A1233" s="8">
        <v>700429</v>
      </c>
      <c r="B1233" s="12" t="str">
        <v>（株）サンアメニティ 茨城支社</v>
      </c>
      <c r="C1233" s="12" t="str">
        <v>036 電気・通信・視聴覚設備の保守点検</v>
      </c>
      <c r="D1233" s="12" t="s">
        <v>884</v>
      </c>
    </row>
    <row r="1234" spans="1:4" s="2" customFormat="1">
      <c r="A1234" s="8">
        <v>700429</v>
      </c>
      <c r="B1234" s="12" t="str">
        <v>（株）サンアメニティ 茨城支社</v>
      </c>
      <c r="C1234" s="12" t="str">
        <v>037 電気工作物の保安管理</v>
      </c>
      <c r="D1234" s="12" t="s">
        <v>884</v>
      </c>
    </row>
    <row r="1235" spans="1:4" s="2" customFormat="1">
      <c r="A1235" s="8">
        <v>700429</v>
      </c>
      <c r="B1235" s="12" t="str">
        <v>（株）サンアメニティ 茨城支社</v>
      </c>
      <c r="C1235" s="12" t="str">
        <v>038 空調・消防・ボイラー設備の保守点検</v>
      </c>
      <c r="D1235" s="12" t="s">
        <v>884</v>
      </c>
    </row>
    <row r="1236" spans="1:4" s="2" customFormat="1">
      <c r="A1236" s="8">
        <v>700429</v>
      </c>
      <c r="B1236" s="12" t="str">
        <v>（株）サンアメニティ 茨城支社</v>
      </c>
      <c r="C1236" s="12" t="str">
        <v>039 昇降機・自動ドア・シャッター等の保守点検</v>
      </c>
      <c r="D1236" s="12" t="s">
        <v>884</v>
      </c>
    </row>
    <row r="1237" spans="1:4" s="2" customFormat="1">
      <c r="A1237" s="8">
        <v>700429</v>
      </c>
      <c r="B1237" s="12" t="str">
        <v>（株）サンアメニティ 茨城支社</v>
      </c>
      <c r="C1237" s="12" t="str">
        <v>041 各種施設・設備の清掃、消毒、防除、駆除</v>
      </c>
      <c r="D1237" s="12" t="s">
        <v>884</v>
      </c>
    </row>
    <row r="1238" spans="1:4" s="2" customFormat="1">
      <c r="A1238" s="8">
        <v>700429</v>
      </c>
      <c r="B1238" s="12" t="str">
        <v>（株）サンアメニティ 茨城支社</v>
      </c>
      <c r="C1238" s="12" t="str">
        <v>047 その他役務の提供</v>
      </c>
      <c r="D1238" s="12" t="s">
        <v>884</v>
      </c>
    </row>
    <row r="1239" spans="1:4" s="2" customFormat="1">
      <c r="A1239" s="8">
        <v>700430</v>
      </c>
      <c r="B1239" s="12" t="str">
        <v>三英物産（株）</v>
      </c>
      <c r="C1239" s="12" t="str">
        <v>017 厨房・空調機器用品</v>
      </c>
      <c r="D1239" s="12" t="s">
        <v>885</v>
      </c>
    </row>
    <row r="1240" spans="1:4" s="2" customFormat="1">
      <c r="A1240" s="8">
        <v>700430</v>
      </c>
      <c r="B1240" s="12" t="str">
        <v>三英物産（株）</v>
      </c>
      <c r="C1240" s="12" t="str">
        <v>040 各種施設・設備の維持管理・保守点検</v>
      </c>
      <c r="D1240" s="12" t="s">
        <v>885</v>
      </c>
    </row>
    <row r="1241" spans="1:4" s="2" customFormat="1">
      <c r="A1241" s="8">
        <v>700431</v>
      </c>
      <c r="B1241" s="12" t="str">
        <v>サンエス通信建設（株）</v>
      </c>
      <c r="C1241" s="12" t="str">
        <v>016 電気・通信・視聴覚機器用品</v>
      </c>
      <c r="D1241" s="12" t="s">
        <v>686</v>
      </c>
    </row>
    <row r="1242" spans="1:4" s="2" customFormat="1">
      <c r="A1242" s="8">
        <v>700431</v>
      </c>
      <c r="B1242" s="12" t="str">
        <v>サンエス通信建設（株）</v>
      </c>
      <c r="C1242" s="12" t="str">
        <v>020 消防機器用品（消防車両を含む）</v>
      </c>
      <c r="D1242" s="12" t="s">
        <v>686</v>
      </c>
    </row>
    <row r="1243" spans="1:4" s="2" customFormat="1">
      <c r="A1243" s="8">
        <v>700431</v>
      </c>
      <c r="B1243" s="12" t="str">
        <v>サンエス通信建設（株）</v>
      </c>
      <c r="C1243" s="12" t="str">
        <v>036 電気・通信・視聴覚設備の保守点検</v>
      </c>
      <c r="D1243" s="12" t="s">
        <v>686</v>
      </c>
    </row>
    <row r="1244" spans="1:4" s="2" customFormat="1">
      <c r="A1244" s="8">
        <v>700431</v>
      </c>
      <c r="B1244" s="12" t="str">
        <v>サンエス通信建設（株）</v>
      </c>
      <c r="C1244" s="12" t="str">
        <v>038 空調・消防・ボイラー設備の保守点検</v>
      </c>
      <c r="D1244" s="12" t="s">
        <v>686</v>
      </c>
    </row>
    <row r="1245" spans="1:4" s="2" customFormat="1">
      <c r="A1245" s="8">
        <v>700433</v>
      </c>
      <c r="B1245" s="12" t="str">
        <v>（株）三輝</v>
      </c>
      <c r="C1245" s="12" t="str">
        <v>047 その他役務の提供</v>
      </c>
      <c r="D1245" s="12" t="s">
        <v>611</v>
      </c>
    </row>
    <row r="1246" spans="1:4" s="2" customFormat="1">
      <c r="A1246" s="8">
        <v>700434</v>
      </c>
      <c r="B1246" s="12" t="str">
        <v>三晃工業（株）</v>
      </c>
      <c r="C1246" s="12" t="str">
        <v>008 家具、寝具、室内装飾品、什器類</v>
      </c>
      <c r="D1246" s="12" t="s">
        <v>886</v>
      </c>
    </row>
    <row r="1247" spans="1:4" s="2" customFormat="1">
      <c r="A1247" s="8">
        <v>700434</v>
      </c>
      <c r="B1247" s="12" t="str">
        <v>三晃工業（株）</v>
      </c>
      <c r="C1247" s="12" t="str">
        <v>021 その他の販売</v>
      </c>
      <c r="D1247" s="12" t="s">
        <v>886</v>
      </c>
    </row>
    <row r="1248" spans="1:4" s="2" customFormat="1">
      <c r="A1248" s="8">
        <v>700434</v>
      </c>
      <c r="B1248" s="12" t="str">
        <v>三晃工業（株）</v>
      </c>
      <c r="C1248" s="12" t="str">
        <v>040 各種施設・設備の維持管理・保守点検</v>
      </c>
      <c r="D1248" s="12" t="s">
        <v>886</v>
      </c>
    </row>
    <row r="1249" spans="1:4" s="2" customFormat="1">
      <c r="A1249" s="8">
        <v>700435</v>
      </c>
      <c r="B1249" s="12" t="str">
        <v>三興電気（株）</v>
      </c>
      <c r="C1249" s="12" t="str">
        <v>038 空調・消防・ボイラー設備の保守点検</v>
      </c>
      <c r="D1249" s="12" t="s">
        <v>478</v>
      </c>
    </row>
    <row r="1250" spans="1:4" s="2" customFormat="1">
      <c r="A1250" s="8">
        <v>700436</v>
      </c>
      <c r="B1250" s="12" t="str">
        <v>（株）サンコーマテリアル</v>
      </c>
      <c r="C1250" s="12" t="str">
        <v>021 その他の販売</v>
      </c>
      <c r="D1250" s="12" t="s">
        <v>887</v>
      </c>
    </row>
    <row r="1251" spans="1:4" s="2" customFormat="1">
      <c r="A1251" s="8">
        <v>700437</v>
      </c>
      <c r="B1251" s="12" t="str">
        <v>（株）サンスイ 北関東支店</v>
      </c>
      <c r="C1251" s="12" t="str">
        <v>033 上下水道施設の維持管理</v>
      </c>
      <c r="D1251" s="12" t="s">
        <v>592</v>
      </c>
    </row>
    <row r="1252" spans="1:4" s="2" customFormat="1">
      <c r="A1252" s="8">
        <v>700438</v>
      </c>
      <c r="B1252" s="12" t="str">
        <v>三精テクノロジーズ（株） 東京支店</v>
      </c>
      <c r="C1252" s="12" t="str">
        <v>021 その他の販売</v>
      </c>
      <c r="D1252" s="12" t="s">
        <v>851</v>
      </c>
    </row>
    <row r="1253" spans="1:4" s="2" customFormat="1">
      <c r="A1253" s="8">
        <v>700438</v>
      </c>
      <c r="B1253" s="12" t="str">
        <v>三精テクノロジーズ（株） 東京支店</v>
      </c>
      <c r="C1253" s="12" t="str">
        <v>039 昇降機・自動ドア・シャッター等の保守点検</v>
      </c>
      <c r="D1253" s="12" t="s">
        <v>851</v>
      </c>
    </row>
    <row r="1254" spans="1:4" s="2" customFormat="1">
      <c r="A1254" s="8">
        <v>700438</v>
      </c>
      <c r="B1254" s="12" t="str">
        <v>三精テクノロジーズ（株） 東京支店</v>
      </c>
      <c r="C1254" s="12" t="str">
        <v>040 各種施設・設備の維持管理・保守点検</v>
      </c>
      <c r="D1254" s="12" t="s">
        <v>851</v>
      </c>
    </row>
    <row r="1255" spans="1:4" s="2" customFormat="1">
      <c r="A1255" s="8">
        <v>700441</v>
      </c>
      <c r="B1255" s="12" t="str">
        <v>（株）サンビーム</v>
      </c>
      <c r="C1255" s="12" t="str">
        <v>022 集計、計算、調査、計画策定</v>
      </c>
      <c r="D1255" s="12" t="s">
        <v>548</v>
      </c>
    </row>
    <row r="1256" spans="1:4" s="2" customFormat="1">
      <c r="A1256" s="8">
        <v>700441</v>
      </c>
      <c r="B1256" s="12" t="str">
        <v>（株）サンビーム</v>
      </c>
      <c r="C1256" s="12" t="str">
        <v>026 催事の企画運営、旅行企画</v>
      </c>
      <c r="D1256" s="12" t="s">
        <v>548</v>
      </c>
    </row>
    <row r="1257" spans="1:4" s="2" customFormat="1">
      <c r="A1257" s="8">
        <v>700441</v>
      </c>
      <c r="B1257" s="12" t="str">
        <v>（株）サンビーム</v>
      </c>
      <c r="C1257" s="12" t="str">
        <v>035 情報処理、情報提供サービス、情報機器等の保守点検</v>
      </c>
      <c r="D1257" s="12" t="s">
        <v>548</v>
      </c>
    </row>
    <row r="1258" spans="1:4" s="2" customFormat="1">
      <c r="A1258" s="8">
        <v>700443</v>
      </c>
      <c r="B1258" s="12" t="str">
        <v>（株）三豊</v>
      </c>
      <c r="C1258" s="12" t="str">
        <v>047 その他役務の提供</v>
      </c>
      <c r="D1258" s="12" t="s">
        <v>418</v>
      </c>
    </row>
    <row r="1259" spans="1:4" s="2" customFormat="1">
      <c r="A1259" s="8">
        <v>700445</v>
      </c>
      <c r="B1259" s="12" t="str">
        <v>（株） 三陽 水戸営業所</v>
      </c>
      <c r="C1259" s="12" t="str">
        <v>003 医療品、医薬品、毒物、劇物</v>
      </c>
      <c r="D1259" s="12" t="s">
        <v>28</v>
      </c>
    </row>
    <row r="1260" spans="1:4" s="2" customFormat="1">
      <c r="A1260" s="8">
        <v>700445</v>
      </c>
      <c r="B1260" s="12" t="str">
        <v>（株） 三陽 水戸営業所</v>
      </c>
      <c r="C1260" s="12" t="str">
        <v>018 衛生・清掃機器用品</v>
      </c>
      <c r="D1260" s="12" t="s">
        <v>28</v>
      </c>
    </row>
    <row r="1261" spans="1:4" s="2" customFormat="1">
      <c r="A1261" s="8">
        <v>700445</v>
      </c>
      <c r="B1261" s="12" t="str">
        <v>（株） 三陽 水戸営業所</v>
      </c>
      <c r="C1261" s="12" t="str">
        <v>019 医療・福祉機器用品</v>
      </c>
      <c r="D1261" s="12" t="s">
        <v>28</v>
      </c>
    </row>
    <row r="1262" spans="1:4" s="2" customFormat="1">
      <c r="A1262" s="8">
        <v>700447</v>
      </c>
      <c r="B1262" s="12" t="str">
        <v>（株）三陽造園土木</v>
      </c>
      <c r="C1262" s="12" t="str">
        <v>031 植栽・公園管理</v>
      </c>
      <c r="D1262" s="12" t="s">
        <v>529</v>
      </c>
    </row>
    <row r="1263" spans="1:4" s="2" customFormat="1">
      <c r="A1263" s="8">
        <v>700448</v>
      </c>
      <c r="B1263" s="12" t="str">
        <v>山陽マーク（株） 東京出張所</v>
      </c>
      <c r="C1263" s="12" t="str">
        <v>004 印刷製本</v>
      </c>
      <c r="D1263" s="12" t="s">
        <v>712</v>
      </c>
    </row>
    <row r="1264" spans="1:4" s="2" customFormat="1">
      <c r="A1264" s="8">
        <v>700448</v>
      </c>
      <c r="B1264" s="12" t="str">
        <v>山陽マーク（株） 東京出張所</v>
      </c>
      <c r="C1264" s="12" t="str">
        <v>021 その他の販売</v>
      </c>
      <c r="D1264" s="12" t="s">
        <v>712</v>
      </c>
    </row>
    <row r="1265" spans="1:4" s="2" customFormat="1">
      <c r="A1265" s="8">
        <v>700449</v>
      </c>
      <c r="B1265" s="12" t="str">
        <v>三和航測（株） 北関東支社</v>
      </c>
      <c r="C1265" s="12" t="str">
        <v>004 印刷製本</v>
      </c>
      <c r="D1265" s="12" t="s">
        <v>501</v>
      </c>
    </row>
    <row r="1266" spans="1:4" s="2" customFormat="1">
      <c r="A1266" s="8">
        <v>700449</v>
      </c>
      <c r="B1266" s="12" t="str">
        <v>三和航測（株） 北関東支社</v>
      </c>
      <c r="C1266" s="12" t="str">
        <v>022 集計、計算、調査、計画策定</v>
      </c>
      <c r="D1266" s="12" t="s">
        <v>501</v>
      </c>
    </row>
    <row r="1267" spans="1:4" s="2" customFormat="1">
      <c r="A1267" s="8">
        <v>700449</v>
      </c>
      <c r="B1267" s="12" t="str">
        <v>三和航測（株） 北関東支社</v>
      </c>
      <c r="C1267" s="12" t="str">
        <v>024 写真・製図・複写・地図の撮影作成</v>
      </c>
      <c r="D1267" s="12" t="s">
        <v>501</v>
      </c>
    </row>
    <row r="1268" spans="1:4" s="2" customFormat="1">
      <c r="A1268" s="8">
        <v>700449</v>
      </c>
      <c r="B1268" s="12" t="str">
        <v>三和航測（株） 北関東支社</v>
      </c>
      <c r="C1268" s="12" t="str">
        <v>035 情報処理、情報提供サービス、情報機器等の保守点検</v>
      </c>
      <c r="D1268" s="12" t="s">
        <v>501</v>
      </c>
    </row>
    <row r="1269" spans="1:4" s="2" customFormat="1">
      <c r="A1269" s="8">
        <v>700450</v>
      </c>
      <c r="B1269" s="12" t="str">
        <v>三和シヤッター工業（株） 水戸統括営業所</v>
      </c>
      <c r="C1269" s="12" t="str">
        <v>021 その他の販売</v>
      </c>
      <c r="D1269" s="12" t="s">
        <v>54</v>
      </c>
    </row>
    <row r="1270" spans="1:4" s="2" customFormat="1">
      <c r="A1270" s="8">
        <v>700450</v>
      </c>
      <c r="B1270" s="12" t="str">
        <v>三和シヤッター工業（株） 水戸統括営業所</v>
      </c>
      <c r="C1270" s="12" t="str">
        <v>039 昇降機・自動ドア・シャッター等の保守点検</v>
      </c>
      <c r="D1270" s="12" t="s">
        <v>54</v>
      </c>
    </row>
    <row r="1271" spans="1:4" s="2" customFormat="1">
      <c r="A1271" s="8">
        <v>700451</v>
      </c>
      <c r="B1271" s="12" t="str">
        <v>（株） 三和防災設備工業</v>
      </c>
      <c r="C1271" s="12" t="str">
        <v>020 消防機器用品（消防車両を含む）</v>
      </c>
      <c r="D1271" s="12" t="s">
        <v>432</v>
      </c>
    </row>
    <row r="1272" spans="1:4" s="2" customFormat="1">
      <c r="A1272" s="8">
        <v>700451</v>
      </c>
      <c r="B1272" s="12" t="str">
        <v>（株） 三和防災設備工業</v>
      </c>
      <c r="C1272" s="12" t="str">
        <v>038 空調・消防・ボイラー設備の保守点検</v>
      </c>
      <c r="D1272" s="12" t="s">
        <v>432</v>
      </c>
    </row>
    <row r="1273" spans="1:4" s="2" customFormat="1">
      <c r="A1273" s="8">
        <v>700452</v>
      </c>
      <c r="B1273" s="12" t="str">
        <v>（株）三和メック</v>
      </c>
      <c r="C1273" s="12" t="str">
        <v>001 建設・建築資材</v>
      </c>
      <c r="D1273" s="12" t="s">
        <v>133</v>
      </c>
    </row>
    <row r="1274" spans="1:4" s="2" customFormat="1">
      <c r="A1274" s="8">
        <v>700452</v>
      </c>
      <c r="B1274" s="12" t="str">
        <v>（株）三和メック</v>
      </c>
      <c r="C1274" s="12" t="str">
        <v>007 楽器、スポーツ用品、室内外遊具・玩具</v>
      </c>
      <c r="D1274" s="12" t="s">
        <v>133</v>
      </c>
    </row>
    <row r="1275" spans="1:4" s="2" customFormat="1">
      <c r="A1275" s="8">
        <v>700452</v>
      </c>
      <c r="B1275" s="12" t="str">
        <v>（株）三和メック</v>
      </c>
      <c r="C1275" s="12" t="str">
        <v>021 その他の販売</v>
      </c>
      <c r="D1275" s="12" t="s">
        <v>133</v>
      </c>
    </row>
    <row r="1276" spans="1:4" s="2" customFormat="1">
      <c r="A1276" s="8">
        <v>700452</v>
      </c>
      <c r="B1276" s="12" t="str">
        <v>（株）三和メック</v>
      </c>
      <c r="C1276" s="12" t="str">
        <v>040 各種施設・設備の維持管理・保守点検</v>
      </c>
      <c r="D1276" s="12" t="s">
        <v>133</v>
      </c>
    </row>
    <row r="1277" spans="1:4" s="2" customFormat="1">
      <c r="A1277" s="8">
        <v>700453</v>
      </c>
      <c r="B1277" s="12" t="str">
        <v>（株）シイナクリーン</v>
      </c>
      <c r="C1277" s="12" t="str">
        <v>030 廃棄物収集運搬処理</v>
      </c>
      <c r="D1277" s="12" t="s">
        <v>888</v>
      </c>
    </row>
    <row r="1278" spans="1:4" s="2" customFormat="1">
      <c r="A1278" s="8">
        <v>700453</v>
      </c>
      <c r="B1278" s="12" t="str">
        <v>（株）シイナクリーン</v>
      </c>
      <c r="C1278" s="12" t="str">
        <v>033 上下水道施設の維持管理</v>
      </c>
      <c r="D1278" s="12" t="s">
        <v>888</v>
      </c>
    </row>
    <row r="1279" spans="1:4" s="2" customFormat="1">
      <c r="A1279" s="8">
        <v>700453</v>
      </c>
      <c r="B1279" s="12" t="str">
        <v>（株）シイナクリーン</v>
      </c>
      <c r="C1279" s="12" t="str">
        <v>034 上下水道設備の保守点検</v>
      </c>
      <c r="D1279" s="12" t="s">
        <v>888</v>
      </c>
    </row>
    <row r="1280" spans="1:4" s="2" customFormat="1">
      <c r="A1280" s="8">
        <v>700453</v>
      </c>
      <c r="B1280" s="12" t="str">
        <v>（株）シイナクリーン</v>
      </c>
      <c r="C1280" s="12" t="str">
        <v>041 各種施設・設備の清掃、消毒、防除、駆除</v>
      </c>
      <c r="D1280" s="12" t="s">
        <v>888</v>
      </c>
    </row>
    <row r="1281" spans="1:4" s="2" customFormat="1">
      <c r="A1281" s="8">
        <v>700453</v>
      </c>
      <c r="B1281" s="12" t="str">
        <v>（株）シイナクリーン</v>
      </c>
      <c r="C1281" s="12" t="str">
        <v>047 その他役務の提供</v>
      </c>
      <c r="D1281" s="12" t="s">
        <v>888</v>
      </c>
    </row>
    <row r="1282" spans="1:4" s="2" customFormat="1">
      <c r="A1282" s="8">
        <v>700454</v>
      </c>
      <c r="B1282" s="12" t="str">
        <v>ＧＥヘルスケア・ジャパン（株） 茨城営業所</v>
      </c>
      <c r="C1282" s="12" t="str">
        <v>019 医療・福祉機器用品</v>
      </c>
      <c r="D1282" s="12" t="s">
        <v>567</v>
      </c>
    </row>
    <row r="1283" spans="1:4" s="2" customFormat="1">
      <c r="A1283" s="8">
        <v>700454</v>
      </c>
      <c r="B1283" s="12" t="str">
        <v>ＧＥヘルスケア・ジャパン（株） 茨城営業所</v>
      </c>
      <c r="C1283" s="12" t="str">
        <v>040 各種施設・設備の維持管理・保守点検</v>
      </c>
      <c r="D1283" s="12" t="s">
        <v>567</v>
      </c>
    </row>
    <row r="1284" spans="1:4" s="2" customFormat="1">
      <c r="A1284" s="8">
        <v>700455</v>
      </c>
      <c r="B1284" s="12" t="str">
        <v>ＪＲ東日本ビルテック（株） 水戸支店</v>
      </c>
      <c r="C1284" s="12" t="str">
        <v>038 空調・消防・ボイラー設備の保守点検</v>
      </c>
      <c r="D1284" s="12" t="s">
        <v>889</v>
      </c>
    </row>
    <row r="1285" spans="1:4" s="2" customFormat="1">
      <c r="A1285" s="8">
        <v>700456</v>
      </c>
      <c r="B1285" s="12" t="str">
        <v>ＪＲ水戸鉄道サービス（株）</v>
      </c>
      <c r="C1285" s="12" t="str">
        <v>041 各種施設・設備の清掃、消毒、防除、駆除</v>
      </c>
      <c r="D1285" s="12" t="s">
        <v>890</v>
      </c>
    </row>
    <row r="1286" spans="1:4" s="2" customFormat="1">
      <c r="A1286" s="8">
        <v>700457</v>
      </c>
      <c r="B1286" s="12" t="str">
        <v>（株） ジェイエスキューブ 営業ユニット</v>
      </c>
      <c r="C1286" s="12" t="str">
        <v>005 事務機器用品</v>
      </c>
      <c r="D1286" s="12" t="s">
        <v>877</v>
      </c>
    </row>
    <row r="1287" spans="1:4" s="2" customFormat="1">
      <c r="A1287" s="8">
        <v>700457</v>
      </c>
      <c r="B1287" s="12" t="str">
        <v>（株） ジェイエスキューブ 営業ユニット</v>
      </c>
      <c r="C1287" s="12" t="str">
        <v>010 紙・袋製品</v>
      </c>
      <c r="D1287" s="12" t="s">
        <v>877</v>
      </c>
    </row>
    <row r="1288" spans="1:4" s="2" customFormat="1">
      <c r="A1288" s="8">
        <v>700457</v>
      </c>
      <c r="B1288" s="12" t="str">
        <v>（株） ジェイエスキューブ 営業ユニット</v>
      </c>
      <c r="C1288" s="12" t="str">
        <v>015 情報機器用品、ソフトウェア</v>
      </c>
      <c r="D1288" s="12" t="s">
        <v>877</v>
      </c>
    </row>
    <row r="1289" spans="1:4" s="2" customFormat="1">
      <c r="A1289" s="8">
        <v>700457</v>
      </c>
      <c r="B1289" s="12" t="str">
        <v>（株） ジェイエスキューブ 営業ユニット</v>
      </c>
      <c r="C1289" s="12" t="str">
        <v>016 電気・通信・視聴覚機器用品</v>
      </c>
      <c r="D1289" s="12" t="s">
        <v>877</v>
      </c>
    </row>
    <row r="1290" spans="1:4" s="2" customFormat="1">
      <c r="A1290" s="8">
        <v>700457</v>
      </c>
      <c r="B1290" s="12" t="str">
        <v>（株） ジェイエスキューブ 営業ユニット</v>
      </c>
      <c r="C1290" s="12" t="str">
        <v>019 医療・福祉機器用品</v>
      </c>
      <c r="D1290" s="12" t="s">
        <v>877</v>
      </c>
    </row>
    <row r="1291" spans="1:4" s="2" customFormat="1">
      <c r="A1291" s="8">
        <v>700457</v>
      </c>
      <c r="B1291" s="12" t="str">
        <v>（株） ジェイエスキューブ 営業ユニット</v>
      </c>
      <c r="C1291" s="12" t="str">
        <v>021 その他の販売</v>
      </c>
      <c r="D1291" s="12" t="s">
        <v>877</v>
      </c>
    </row>
    <row r="1292" spans="1:4" s="2" customFormat="1">
      <c r="A1292" s="8">
        <v>700457</v>
      </c>
      <c r="B1292" s="12" t="str">
        <v>（株） ジェイエスキューブ 営業ユニット</v>
      </c>
      <c r="C1292" s="12" t="str">
        <v>035 情報処理、情報提供サービス、情報機器等の保守点検</v>
      </c>
      <c r="D1292" s="12" t="s">
        <v>877</v>
      </c>
    </row>
    <row r="1293" spans="1:4" s="2" customFormat="1">
      <c r="A1293" s="8">
        <v>700457</v>
      </c>
      <c r="B1293" s="12" t="str">
        <v>（株） ジェイエスキューブ 営業ユニット</v>
      </c>
      <c r="C1293" s="12" t="str">
        <v>047 その他役務の提供</v>
      </c>
      <c r="D1293" s="12" t="s">
        <v>877</v>
      </c>
    </row>
    <row r="1294" spans="1:4" s="2" customFormat="1">
      <c r="A1294" s="8">
        <v>700458</v>
      </c>
      <c r="B1294" s="12" t="str">
        <v>（株） ジェイエスケイ</v>
      </c>
      <c r="C1294" s="12" t="str">
        <v>003 医療品、医薬品、毒物、劇物</v>
      </c>
      <c r="D1294" s="12" t="s">
        <v>267</v>
      </c>
    </row>
    <row r="1295" spans="1:4" s="2" customFormat="1">
      <c r="A1295" s="8">
        <v>700458</v>
      </c>
      <c r="B1295" s="12" t="str">
        <v>（株） ジェイエスケイ</v>
      </c>
      <c r="C1295" s="12" t="str">
        <v>021 その他の販売</v>
      </c>
      <c r="D1295" s="12" t="s">
        <v>267</v>
      </c>
    </row>
    <row r="1296" spans="1:4" s="2" customFormat="1">
      <c r="A1296" s="8">
        <v>700458</v>
      </c>
      <c r="B1296" s="12" t="str">
        <v>（株） ジェイエスケイ</v>
      </c>
      <c r="C1296" s="12" t="str">
        <v>027 警備</v>
      </c>
      <c r="D1296" s="12" t="s">
        <v>267</v>
      </c>
    </row>
    <row r="1297" spans="1:4" s="2" customFormat="1">
      <c r="A1297" s="8">
        <v>700458</v>
      </c>
      <c r="B1297" s="12" t="str">
        <v>（株） ジェイエスケイ</v>
      </c>
      <c r="C1297" s="12" t="str">
        <v>040 各種施設・設備の維持管理・保守点検</v>
      </c>
      <c r="D1297" s="12" t="s">
        <v>267</v>
      </c>
    </row>
    <row r="1298" spans="1:4" s="2" customFormat="1">
      <c r="A1298" s="8">
        <v>700458</v>
      </c>
      <c r="B1298" s="12" t="str">
        <v>（株） ジェイエスケイ</v>
      </c>
      <c r="C1298" s="12" t="str">
        <v>048 賃貸借</v>
      </c>
      <c r="D1298" s="12" t="s">
        <v>267</v>
      </c>
    </row>
    <row r="1299" spans="1:4" s="2" customFormat="1">
      <c r="A1299" s="8">
        <v>700458</v>
      </c>
      <c r="B1299" s="12" t="str">
        <v>（株） ジェイエスケイ</v>
      </c>
      <c r="C1299" s="12" t="str">
        <v>049 労働者派遣</v>
      </c>
      <c r="D1299" s="12" t="s">
        <v>267</v>
      </c>
    </row>
    <row r="1300" spans="1:4" s="2" customFormat="1">
      <c r="A1300" s="8">
        <v>700459</v>
      </c>
      <c r="B1300" s="12" t="str">
        <v>ＪＦＥ条鋼（株） 鹿島製造所</v>
      </c>
      <c r="C1300" s="12" t="str">
        <v>030 廃棄物収集運搬処理</v>
      </c>
      <c r="D1300" s="12" t="s">
        <v>891</v>
      </c>
    </row>
    <row r="1301" spans="1:4" s="2" customFormat="1">
      <c r="A1301" s="8">
        <v>700460</v>
      </c>
      <c r="B1301" s="12" t="str">
        <v>ジェイフィルム（株）</v>
      </c>
      <c r="C1301" s="12" t="str">
        <v>010 紙・袋製品</v>
      </c>
      <c r="D1301" s="12" t="s">
        <v>260</v>
      </c>
    </row>
    <row r="1302" spans="1:4" s="2" customFormat="1">
      <c r="A1302" s="8">
        <v>700460</v>
      </c>
      <c r="B1302" s="12" t="str">
        <v>ジェイフィルム（株）</v>
      </c>
      <c r="C1302" s="12" t="str">
        <v>021 その他の販売</v>
      </c>
      <c r="D1302" s="12" t="s">
        <v>260</v>
      </c>
    </row>
    <row r="1303" spans="1:4" s="2" customFormat="1">
      <c r="A1303" s="8">
        <v>700460</v>
      </c>
      <c r="B1303" s="12" t="str">
        <v>ジェイフィルム（株）</v>
      </c>
      <c r="C1303" s="12" t="str">
        <v>047 その他役務の提供</v>
      </c>
      <c r="D1303" s="12" t="s">
        <v>260</v>
      </c>
    </row>
    <row r="1304" spans="1:4" s="2" customFormat="1">
      <c r="A1304" s="8">
        <v>700461</v>
      </c>
      <c r="B1304" s="12" t="str">
        <v>（株）シーエス</v>
      </c>
      <c r="C1304" s="12" t="str">
        <v>018 衛生・清掃機器用品</v>
      </c>
      <c r="D1304" s="12" t="s">
        <v>476</v>
      </c>
    </row>
    <row r="1305" spans="1:4" s="2" customFormat="1">
      <c r="A1305" s="8">
        <v>700461</v>
      </c>
      <c r="B1305" s="12" t="str">
        <v>（株）シーエス</v>
      </c>
      <c r="C1305" s="12" t="str">
        <v>023 試験、測定、観測</v>
      </c>
      <c r="D1305" s="12" t="s">
        <v>476</v>
      </c>
    </row>
    <row r="1306" spans="1:4" s="2" customFormat="1">
      <c r="A1306" s="8">
        <v>700461</v>
      </c>
      <c r="B1306" s="12" t="str">
        <v>（株）シーエス</v>
      </c>
      <c r="C1306" s="12" t="str">
        <v>031 植栽・公園管理</v>
      </c>
      <c r="D1306" s="12" t="s">
        <v>476</v>
      </c>
    </row>
    <row r="1307" spans="1:4" s="2" customFormat="1">
      <c r="A1307" s="8">
        <v>700461</v>
      </c>
      <c r="B1307" s="12" t="str">
        <v>（株）シーエス</v>
      </c>
      <c r="C1307" s="12" t="str">
        <v>038 空調・消防・ボイラー設備の保守点検</v>
      </c>
      <c r="D1307" s="12" t="s">
        <v>476</v>
      </c>
    </row>
    <row r="1308" spans="1:4" s="2" customFormat="1">
      <c r="A1308" s="8">
        <v>700461</v>
      </c>
      <c r="B1308" s="12" t="str">
        <v>（株）シーエス</v>
      </c>
      <c r="C1308" s="12" t="str">
        <v>041 各種施設・設備の清掃、消毒、防除、駆除</v>
      </c>
      <c r="D1308" s="12" t="s">
        <v>476</v>
      </c>
    </row>
    <row r="1309" spans="1:4" s="2" customFormat="1">
      <c r="A1309" s="8">
        <v>700461</v>
      </c>
      <c r="B1309" s="12" t="str">
        <v>（株）シーエス</v>
      </c>
      <c r="C1309" s="12" t="str">
        <v>047 その他役務の提供</v>
      </c>
      <c r="D1309" s="12" t="s">
        <v>476</v>
      </c>
    </row>
    <row r="1310" spans="1:4" s="2" customFormat="1">
      <c r="A1310" s="8">
        <v>700463</v>
      </c>
      <c r="B1310" s="12" t="str">
        <v>（株）ジーエスエフ</v>
      </c>
      <c r="C1310" s="12" t="str">
        <v>044 調理・給食業務</v>
      </c>
      <c r="D1310" s="12" t="s">
        <v>539</v>
      </c>
    </row>
    <row r="1311" spans="1:4" s="2" customFormat="1">
      <c r="A1311" s="8">
        <v>700464</v>
      </c>
      <c r="B1311" s="12" t="str">
        <v>（株） ＧＳユアサフィールディングス 茨城営業所</v>
      </c>
      <c r="C1311" s="12" t="str">
        <v>021 その他の販売</v>
      </c>
      <c r="D1311" s="12" t="s">
        <v>892</v>
      </c>
    </row>
    <row r="1312" spans="1:4" s="2" customFormat="1">
      <c r="A1312" s="8">
        <v>700464</v>
      </c>
      <c r="B1312" s="12" t="str">
        <v>（株） ＧＳユアサフィールディングス 茨城営業所</v>
      </c>
      <c r="C1312" s="12" t="str">
        <v>037 電気工作物の保安管理</v>
      </c>
      <c r="D1312" s="12" t="s">
        <v>892</v>
      </c>
    </row>
    <row r="1313" spans="1:4" s="2" customFormat="1">
      <c r="A1313" s="8">
        <v>700464</v>
      </c>
      <c r="B1313" s="12" t="str">
        <v>（株） ＧＳユアサフィールディングス 茨城営業所</v>
      </c>
      <c r="C1313" s="12" t="str">
        <v>047 その他役務の提供</v>
      </c>
      <c r="D1313" s="12" t="s">
        <v>892</v>
      </c>
    </row>
    <row r="1314" spans="1:4" s="2" customFormat="1">
      <c r="A1314" s="8">
        <v>700465</v>
      </c>
      <c r="B1314" s="12" t="str">
        <v xml:space="preserve">（株）ＪＥＣＣ </v>
      </c>
      <c r="C1314" s="12" t="str">
        <v>035 情報処理、情報提供サービス、情報機器等の保守点検</v>
      </c>
      <c r="D1314" s="12" t="s">
        <v>455</v>
      </c>
    </row>
    <row r="1315" spans="1:4" s="2" customFormat="1">
      <c r="A1315" s="8">
        <v>700465</v>
      </c>
      <c r="B1315" s="12" t="str">
        <v xml:space="preserve">（株）ＪＥＣＣ </v>
      </c>
      <c r="C1315" s="12" t="str">
        <v>048 賃貸借</v>
      </c>
      <c r="D1315" s="12" t="s">
        <v>455</v>
      </c>
    </row>
    <row r="1316" spans="1:4" s="2" customFormat="1">
      <c r="A1316" s="8">
        <v>700465</v>
      </c>
      <c r="B1316" s="12" t="str">
        <v xml:space="preserve">（株）ＪＥＣＣ </v>
      </c>
      <c r="C1316" s="12" t="str">
        <v>051 物品等の買受</v>
      </c>
      <c r="D1316" s="12" t="s">
        <v>455</v>
      </c>
    </row>
    <row r="1317" spans="1:4" s="2" customFormat="1">
      <c r="A1317" s="8">
        <v>700466</v>
      </c>
      <c r="B1317" s="12" t="str">
        <v>（株） ＪＴＢ 水戸支店</v>
      </c>
      <c r="C1317" s="12" t="str">
        <v>004 印刷製本</v>
      </c>
      <c r="D1317" s="12" t="s">
        <v>896</v>
      </c>
    </row>
    <row r="1318" spans="1:4" s="2" customFormat="1">
      <c r="A1318" s="8">
        <v>700466</v>
      </c>
      <c r="B1318" s="12" t="str">
        <v>（株） ＪＴＢ 水戸支店</v>
      </c>
      <c r="C1318" s="12" t="str">
        <v>022 集計、計算、調査、計画策定</v>
      </c>
      <c r="D1318" s="12" t="s">
        <v>896</v>
      </c>
    </row>
    <row r="1319" spans="1:4" s="2" customFormat="1">
      <c r="A1319" s="8">
        <v>700466</v>
      </c>
      <c r="B1319" s="12" t="str">
        <v>（株） ＪＴＢ 水戸支店</v>
      </c>
      <c r="C1319" s="12" t="str">
        <v>026 催事の企画運営、旅行企画</v>
      </c>
      <c r="D1319" s="12" t="s">
        <v>896</v>
      </c>
    </row>
    <row r="1320" spans="1:4" s="2" customFormat="1">
      <c r="A1320" s="8">
        <v>700466</v>
      </c>
      <c r="B1320" s="12" t="str">
        <v>（株） ＪＴＢ 水戸支店</v>
      </c>
      <c r="C1320" s="12" t="str">
        <v>027 警備</v>
      </c>
      <c r="D1320" s="12" t="s">
        <v>896</v>
      </c>
    </row>
    <row r="1321" spans="1:4" s="2" customFormat="1">
      <c r="A1321" s="8">
        <v>700466</v>
      </c>
      <c r="B1321" s="12" t="str">
        <v>（株） ＪＴＢ 水戸支店</v>
      </c>
      <c r="C1321" s="12" t="str">
        <v>047 その他役務の提供</v>
      </c>
      <c r="D1321" s="12" t="s">
        <v>896</v>
      </c>
    </row>
    <row r="1322" spans="1:4" s="2" customFormat="1">
      <c r="A1322" s="8">
        <v>700467</v>
      </c>
      <c r="B1322" s="12" t="str">
        <v>ジーエムいちはら工業（株）</v>
      </c>
      <c r="C1322" s="12" t="str">
        <v>020 消防機器用品（消防車両を含む）</v>
      </c>
      <c r="D1322" s="12" t="s">
        <v>0</v>
      </c>
    </row>
    <row r="1323" spans="1:4" s="2" customFormat="1">
      <c r="A1323" s="8">
        <v>700468</v>
      </c>
      <c r="B1323" s="12" t="str">
        <v>（株） ジーシーシー 茨城支社</v>
      </c>
      <c r="C1323" s="12" t="str">
        <v>015 情報機器用品、ソフトウェア</v>
      </c>
      <c r="D1323" s="12" t="s">
        <v>578</v>
      </c>
    </row>
    <row r="1324" spans="1:4" s="2" customFormat="1">
      <c r="A1324" s="8">
        <v>700468</v>
      </c>
      <c r="B1324" s="12" t="str">
        <v>（株） ジーシーシー 茨城支社</v>
      </c>
      <c r="C1324" s="12" t="str">
        <v>035 情報処理、情報提供サービス、情報機器等の保守点検</v>
      </c>
      <c r="D1324" s="12" t="s">
        <v>578</v>
      </c>
    </row>
    <row r="1325" spans="1:4" s="2" customFormat="1">
      <c r="A1325" s="8">
        <v>700468</v>
      </c>
      <c r="B1325" s="12" t="str">
        <v>（株） ジーシーシー 茨城支社</v>
      </c>
      <c r="C1325" s="12" t="str">
        <v>048 賃貸借</v>
      </c>
      <c r="D1325" s="12" t="s">
        <v>578</v>
      </c>
    </row>
    <row r="1326" spans="1:4" s="2" customFormat="1">
      <c r="A1326" s="8">
        <v>700470</v>
      </c>
      <c r="B1326" s="12" t="str">
        <v>（株）システム環境研究所 東京事務所</v>
      </c>
      <c r="C1326" s="12" t="str">
        <v>022 集計、計算、調査、計画策定</v>
      </c>
      <c r="D1326" s="12" t="s">
        <v>897</v>
      </c>
    </row>
    <row r="1327" spans="1:4" s="2" customFormat="1">
      <c r="A1327" s="8">
        <v>700470</v>
      </c>
      <c r="B1327" s="12" t="str">
        <v>（株）システム環境研究所 東京事務所</v>
      </c>
      <c r="C1327" s="12" t="str">
        <v>029 運送、運輸（廃棄物収集運搬を除く）</v>
      </c>
      <c r="D1327" s="12" t="s">
        <v>897</v>
      </c>
    </row>
    <row r="1328" spans="1:4" s="2" customFormat="1">
      <c r="A1328" s="8">
        <v>700470</v>
      </c>
      <c r="B1328" s="12" t="str">
        <v>（株）システム環境研究所 東京事務所</v>
      </c>
      <c r="C1328" s="12" t="str">
        <v>035 情報処理、情報提供サービス、情報機器等の保守点検</v>
      </c>
      <c r="D1328" s="12" t="s">
        <v>897</v>
      </c>
    </row>
    <row r="1329" spans="1:4" s="2" customFormat="1">
      <c r="A1329" s="8">
        <v>700470</v>
      </c>
      <c r="B1329" s="12" t="str">
        <v>（株）システム環境研究所 東京事務所</v>
      </c>
      <c r="C1329" s="12" t="str">
        <v>047 その他役務の提供</v>
      </c>
      <c r="D1329" s="12" t="s">
        <v>897</v>
      </c>
    </row>
    <row r="1330" spans="1:4" s="2" customFormat="1">
      <c r="A1330" s="8">
        <v>700471</v>
      </c>
      <c r="B1330" s="12" t="str">
        <v>Ｓ＆Ｃ（株）</v>
      </c>
      <c r="C1330" s="12" t="str">
        <v>008 家具、寝具、室内装飾品、什器類</v>
      </c>
      <c r="D1330" s="12" t="s">
        <v>352</v>
      </c>
    </row>
    <row r="1331" spans="1:4" s="2" customFormat="1">
      <c r="A1331" s="8">
        <v>700471</v>
      </c>
      <c r="B1331" s="12" t="str">
        <v>Ｓ＆Ｃ（株）</v>
      </c>
      <c r="C1331" s="12" t="str">
        <v>015 情報機器用品、ソフトウェア</v>
      </c>
      <c r="D1331" s="12" t="s">
        <v>352</v>
      </c>
    </row>
    <row r="1332" spans="1:4" s="2" customFormat="1">
      <c r="A1332" s="8">
        <v>700471</v>
      </c>
      <c r="B1332" s="12" t="str">
        <v>Ｓ＆Ｃ（株）</v>
      </c>
      <c r="C1332" s="12" t="str">
        <v>016 電気・通信・視聴覚機器用品</v>
      </c>
      <c r="D1332" s="12" t="s">
        <v>352</v>
      </c>
    </row>
    <row r="1333" spans="1:4" s="2" customFormat="1">
      <c r="A1333" s="8">
        <v>700471</v>
      </c>
      <c r="B1333" s="12" t="str">
        <v>Ｓ＆Ｃ（株）</v>
      </c>
      <c r="C1333" s="12" t="str">
        <v>048 賃貸借</v>
      </c>
      <c r="D1333" s="12" t="s">
        <v>352</v>
      </c>
    </row>
    <row r="1334" spans="1:4" s="2" customFormat="1">
      <c r="A1334" s="8">
        <v>700472</v>
      </c>
      <c r="B1334" s="12" t="str">
        <v>（株）システムハウスアールアンドシー 東京支店</v>
      </c>
      <c r="C1334" s="12" t="str">
        <v>048 賃貸借</v>
      </c>
      <c r="D1334" s="12" t="s">
        <v>472</v>
      </c>
    </row>
    <row r="1335" spans="1:4" s="2" customFormat="1">
      <c r="A1335" s="8">
        <v>700473</v>
      </c>
      <c r="B1335" s="12" t="str">
        <v>シダックス大新東ヒューマンサービス（株） 東関東支店</v>
      </c>
      <c r="C1335" s="12" t="str">
        <v>047 その他役務の提供</v>
      </c>
      <c r="D1335" s="12" t="s">
        <v>898</v>
      </c>
    </row>
    <row r="1336" spans="1:4" s="2" customFormat="1">
      <c r="A1336" s="8">
        <v>700475</v>
      </c>
      <c r="B1336" s="12" t="str">
        <v>（株）シティ・プランニング</v>
      </c>
      <c r="C1336" s="12" t="str">
        <v>022 集計、計算、調査、計画策定</v>
      </c>
      <c r="D1336" s="12" t="s">
        <v>782</v>
      </c>
    </row>
    <row r="1337" spans="1:4" s="2" customFormat="1">
      <c r="A1337" s="8">
        <v>700476</v>
      </c>
      <c r="B1337" s="12" t="str">
        <v>シーデーシー情報システム（株）</v>
      </c>
      <c r="C1337" s="12" t="str">
        <v>015 情報機器用品、ソフトウェア</v>
      </c>
      <c r="D1337" s="12" t="s">
        <v>300</v>
      </c>
    </row>
    <row r="1338" spans="1:4" s="2" customFormat="1">
      <c r="A1338" s="8">
        <v>700476</v>
      </c>
      <c r="B1338" s="12" t="str">
        <v>シーデーシー情報システム（株）</v>
      </c>
      <c r="C1338" s="12" t="str">
        <v>035 情報処理、情報提供サービス、情報機器等の保守点検</v>
      </c>
      <c r="D1338" s="12" t="s">
        <v>300</v>
      </c>
    </row>
    <row r="1339" spans="1:4" s="2" customFormat="1">
      <c r="A1339" s="8">
        <v>700476</v>
      </c>
      <c r="B1339" s="12" t="str">
        <v>シーデーシー情報システム（株）</v>
      </c>
      <c r="C1339" s="12" t="str">
        <v>047 その他役務の提供</v>
      </c>
      <c r="D1339" s="12" t="s">
        <v>300</v>
      </c>
    </row>
    <row r="1340" spans="1:4" s="2" customFormat="1">
      <c r="A1340" s="8">
        <v>700476</v>
      </c>
      <c r="B1340" s="12" t="str">
        <v>シーデーシー情報システム（株）</v>
      </c>
      <c r="C1340" s="12" t="str">
        <v>048 賃貸借</v>
      </c>
      <c r="D1340" s="12" t="s">
        <v>300</v>
      </c>
    </row>
    <row r="1341" spans="1:4" s="2" customFormat="1">
      <c r="A1341" s="8">
        <v>700478</v>
      </c>
      <c r="B1341" s="12" t="str">
        <v>（株）篠崎ポンプ機械製作所</v>
      </c>
      <c r="C1341" s="12" t="str">
        <v>020 消防機器用品（消防車両を含む）</v>
      </c>
      <c r="D1341" s="12" t="s">
        <v>278</v>
      </c>
    </row>
    <row r="1342" spans="1:4" s="2" customFormat="1">
      <c r="A1342" s="8">
        <v>700479</v>
      </c>
      <c r="B1342" s="12" t="str">
        <v>シビリアン警備保障（株） 茨城支社</v>
      </c>
      <c r="C1342" s="12" t="str">
        <v>027 警備</v>
      </c>
      <c r="D1342" s="12" t="s">
        <v>893</v>
      </c>
    </row>
    <row r="1343" spans="1:4" s="2" customFormat="1">
      <c r="A1343" s="8">
        <v>700480</v>
      </c>
      <c r="B1343" s="12" t="str">
        <v>（株）Ｇ－Ｐｌａｃｅ 東京支社</v>
      </c>
      <c r="C1343" s="12" t="str">
        <v>035 情報処理、情報提供サービス、情報機器等の保守点検</v>
      </c>
      <c r="D1343" s="12" t="s">
        <v>899</v>
      </c>
    </row>
    <row r="1344" spans="1:4" s="2" customFormat="1">
      <c r="A1344" s="8">
        <v>700482</v>
      </c>
      <c r="B1344" s="12" t="str">
        <v>（株） 島津製作所 東京支社</v>
      </c>
      <c r="C1344" s="12" t="str">
        <v>013 試験・測定・観測機器用品</v>
      </c>
      <c r="D1344" s="12" t="s">
        <v>491</v>
      </c>
    </row>
    <row r="1345" spans="1:4" s="2" customFormat="1">
      <c r="A1345" s="8">
        <v>700482</v>
      </c>
      <c r="B1345" s="12" t="str">
        <v>（株） 島津製作所 東京支社</v>
      </c>
      <c r="C1345" s="12" t="str">
        <v>019 医療・福祉機器用品</v>
      </c>
      <c r="D1345" s="12" t="s">
        <v>491</v>
      </c>
    </row>
    <row r="1346" spans="1:4" s="2" customFormat="1">
      <c r="A1346" s="8">
        <v>700483</v>
      </c>
      <c r="B1346" s="12" t="str">
        <v>（株）下妻資源</v>
      </c>
      <c r="C1346" s="12" t="str">
        <v>051 物品等の買受</v>
      </c>
      <c r="D1346" s="12" t="s">
        <v>902</v>
      </c>
    </row>
    <row r="1347" spans="1:4" s="2" customFormat="1">
      <c r="A1347" s="8">
        <v>700484</v>
      </c>
      <c r="B1347" s="12" t="str">
        <v>（株）四門</v>
      </c>
      <c r="C1347" s="12" t="str">
        <v>047 その他役務の提供</v>
      </c>
      <c r="D1347" s="12" t="s">
        <v>343</v>
      </c>
    </row>
    <row r="1348" spans="1:4" s="2" customFormat="1">
      <c r="A1348" s="8">
        <v>700485</v>
      </c>
      <c r="B1348" s="12" t="str">
        <v>（株） ジャクエツ 水戸店</v>
      </c>
      <c r="C1348" s="12" t="str">
        <v>006 学校備品、学校教材、図書、視聴覚資料</v>
      </c>
      <c r="D1348" s="12" t="s">
        <v>480</v>
      </c>
    </row>
    <row r="1349" spans="1:4" s="2" customFormat="1">
      <c r="A1349" s="8">
        <v>700485</v>
      </c>
      <c r="B1349" s="12" t="str">
        <v>（株） ジャクエツ 水戸店</v>
      </c>
      <c r="C1349" s="12" t="str">
        <v>007 楽器、スポーツ用品、室内外遊具・玩具</v>
      </c>
      <c r="D1349" s="12" t="s">
        <v>480</v>
      </c>
    </row>
    <row r="1350" spans="1:4" s="2" customFormat="1">
      <c r="A1350" s="8">
        <v>700485</v>
      </c>
      <c r="B1350" s="12" t="str">
        <v>（株） ジャクエツ 水戸店</v>
      </c>
      <c r="C1350" s="12" t="str">
        <v>009 繊維・皮革製品</v>
      </c>
      <c r="D1350" s="12" t="s">
        <v>480</v>
      </c>
    </row>
    <row r="1351" spans="1:4" s="2" customFormat="1">
      <c r="A1351" s="8">
        <v>700486</v>
      </c>
      <c r="B1351" s="12" t="str">
        <v>（株） ジャスト</v>
      </c>
      <c r="C1351" s="12" t="str">
        <v>016 電気・通信・視聴覚機器用品</v>
      </c>
      <c r="D1351" s="12" t="s">
        <v>800</v>
      </c>
    </row>
    <row r="1352" spans="1:4" s="2" customFormat="1">
      <c r="A1352" s="8">
        <v>700486</v>
      </c>
      <c r="B1352" s="12" t="str">
        <v>（株） ジャスト</v>
      </c>
      <c r="C1352" s="12" t="str">
        <v>025 映画・ビデオ・広告・看板の企画制作</v>
      </c>
      <c r="D1352" s="12" t="s">
        <v>800</v>
      </c>
    </row>
    <row r="1353" spans="1:4" s="2" customFormat="1">
      <c r="A1353" s="8">
        <v>700486</v>
      </c>
      <c r="B1353" s="12" t="str">
        <v>（株） ジャスト</v>
      </c>
      <c r="C1353" s="12" t="str">
        <v>026 催事の企画運営、旅行企画</v>
      </c>
      <c r="D1353" s="12" t="s">
        <v>800</v>
      </c>
    </row>
    <row r="1354" spans="1:4" s="2" customFormat="1">
      <c r="A1354" s="8">
        <v>700486</v>
      </c>
      <c r="B1354" s="12" t="str">
        <v>（株） ジャスト</v>
      </c>
      <c r="C1354" s="12" t="str">
        <v>036 電気・通信・視聴覚設備の保守点検</v>
      </c>
      <c r="D1354" s="12" t="s">
        <v>800</v>
      </c>
    </row>
    <row r="1355" spans="1:4" s="2" customFormat="1">
      <c r="A1355" s="8">
        <v>700486</v>
      </c>
      <c r="B1355" s="12" t="str">
        <v>（株） ジャスト</v>
      </c>
      <c r="C1355" s="12" t="str">
        <v>047 その他役務の提供</v>
      </c>
      <c r="D1355" s="12" t="s">
        <v>800</v>
      </c>
    </row>
    <row r="1356" spans="1:4" s="2" customFormat="1">
      <c r="A1356" s="8">
        <v>700487</v>
      </c>
      <c r="B1356" s="12" t="str">
        <v>（株）ジャパンインターナショナル総合研究所</v>
      </c>
      <c r="C1356" s="12" t="str">
        <v>004 印刷製本</v>
      </c>
      <c r="D1356" s="12" t="s">
        <v>409</v>
      </c>
    </row>
    <row r="1357" spans="1:4" s="2" customFormat="1">
      <c r="A1357" s="8">
        <v>700487</v>
      </c>
      <c r="B1357" s="12" t="str">
        <v>（株）ジャパンインターナショナル総合研究所</v>
      </c>
      <c r="C1357" s="12" t="str">
        <v>022 集計、計算、調査、計画策定</v>
      </c>
      <c r="D1357" s="12" t="s">
        <v>409</v>
      </c>
    </row>
    <row r="1358" spans="1:4" s="2" customFormat="1">
      <c r="A1358" s="8">
        <v>700487</v>
      </c>
      <c r="B1358" s="12" t="str">
        <v>（株）ジャパンインターナショナル総合研究所</v>
      </c>
      <c r="C1358" s="12" t="str">
        <v>024 写真・製図・複写・地図の撮影作成</v>
      </c>
      <c r="D1358" s="12" t="s">
        <v>409</v>
      </c>
    </row>
    <row r="1359" spans="1:4" s="2" customFormat="1">
      <c r="A1359" s="8">
        <v>700487</v>
      </c>
      <c r="B1359" s="12" t="str">
        <v>（株）ジャパンインターナショナル総合研究所</v>
      </c>
      <c r="C1359" s="12" t="str">
        <v>025 映画・ビデオ・広告・看板の企画制作</v>
      </c>
      <c r="D1359" s="12" t="s">
        <v>409</v>
      </c>
    </row>
    <row r="1360" spans="1:4" s="2" customFormat="1">
      <c r="A1360" s="8">
        <v>700487</v>
      </c>
      <c r="B1360" s="12" t="str">
        <v>（株）ジャパンインターナショナル総合研究所</v>
      </c>
      <c r="C1360" s="12" t="str">
        <v>026 催事の企画運営、旅行企画</v>
      </c>
      <c r="D1360" s="12" t="s">
        <v>409</v>
      </c>
    </row>
    <row r="1361" spans="1:4" s="2" customFormat="1">
      <c r="A1361" s="8">
        <v>700487</v>
      </c>
      <c r="B1361" s="12" t="str">
        <v>（株）ジャパンインターナショナル総合研究所</v>
      </c>
      <c r="C1361" s="12" t="str">
        <v>035 情報処理、情報提供サービス、情報機器等の保守点検</v>
      </c>
      <c r="D1361" s="12" t="s">
        <v>409</v>
      </c>
    </row>
    <row r="1362" spans="1:4" s="2" customFormat="1">
      <c r="A1362" s="8">
        <v>700488</v>
      </c>
      <c r="B1362" s="12" t="str">
        <v>ジャパンエレベーターサービス城南（株）</v>
      </c>
      <c r="C1362" s="12" t="str">
        <v>039 昇降機・自動ドア・シャッター等の保守点検</v>
      </c>
      <c r="D1362" s="12" t="s">
        <v>903</v>
      </c>
    </row>
    <row r="1363" spans="1:4" s="2" customFormat="1">
      <c r="A1363" s="8">
        <v>700490</v>
      </c>
      <c r="B1363" s="12" t="str">
        <v>シャープマーケティングジャパン（株） ビジネスソリューション担当</v>
      </c>
      <c r="C1363" s="12" t="str">
        <v>005 事務機器用品</v>
      </c>
      <c r="D1363" s="12" t="s">
        <v>225</v>
      </c>
    </row>
    <row r="1364" spans="1:4" s="2" customFormat="1">
      <c r="A1364" s="8">
        <v>700490</v>
      </c>
      <c r="B1364" s="12" t="str">
        <v>シャープマーケティングジャパン（株） ビジネスソリューション担当</v>
      </c>
      <c r="C1364" s="12" t="str">
        <v>006 学校備品、学校教材、図書、視聴覚資料</v>
      </c>
      <c r="D1364" s="12" t="s">
        <v>225</v>
      </c>
    </row>
    <row r="1365" spans="1:4" s="2" customFormat="1">
      <c r="A1365" s="8">
        <v>700490</v>
      </c>
      <c r="B1365" s="12" t="str">
        <v>シャープマーケティングジャパン（株） ビジネスソリューション担当</v>
      </c>
      <c r="C1365" s="12" t="str">
        <v>015 情報機器用品、ソフトウェア</v>
      </c>
      <c r="D1365" s="12" t="s">
        <v>225</v>
      </c>
    </row>
    <row r="1366" spans="1:4" s="2" customFormat="1">
      <c r="A1366" s="8">
        <v>700490</v>
      </c>
      <c r="B1366" s="12" t="str">
        <v>シャープマーケティングジャパン（株） ビジネスソリューション担当</v>
      </c>
      <c r="C1366" s="12" t="str">
        <v>016 電気・通信・視聴覚機器用品</v>
      </c>
      <c r="D1366" s="12" t="s">
        <v>225</v>
      </c>
    </row>
    <row r="1367" spans="1:4" s="2" customFormat="1">
      <c r="A1367" s="8">
        <v>700490</v>
      </c>
      <c r="B1367" s="12" t="str">
        <v>シャープマーケティングジャパン（株） ビジネスソリューション担当</v>
      </c>
      <c r="C1367" s="12" t="str">
        <v>035 情報処理、情報提供サービス、情報機器等の保守点検</v>
      </c>
      <c r="D1367" s="12" t="s">
        <v>225</v>
      </c>
    </row>
    <row r="1368" spans="1:4" s="2" customFormat="1">
      <c r="A1368" s="8">
        <v>700490</v>
      </c>
      <c r="B1368" s="12" t="str">
        <v>シャープマーケティングジャパン（株） ビジネスソリューション担当</v>
      </c>
      <c r="C1368" s="12" t="str">
        <v>036 電気・通信・視聴覚設備の保守点検</v>
      </c>
      <c r="D1368" s="12" t="s">
        <v>225</v>
      </c>
    </row>
    <row r="1369" spans="1:4" s="2" customFormat="1">
      <c r="A1369" s="8">
        <v>700490</v>
      </c>
      <c r="B1369" s="12" t="str">
        <v>シャープマーケティングジャパン（株） ビジネスソリューション担当</v>
      </c>
      <c r="C1369" s="12" t="str">
        <v>048 賃貸借</v>
      </c>
      <c r="D1369" s="12" t="s">
        <v>225</v>
      </c>
    </row>
    <row r="1370" spans="1:4" s="2" customFormat="1">
      <c r="A1370" s="8">
        <v>700491</v>
      </c>
      <c r="B1370" s="12" t="str">
        <v>十全（株）</v>
      </c>
      <c r="C1370" s="12" t="str">
        <v>001 建設・建築資材</v>
      </c>
      <c r="D1370" s="12" t="s">
        <v>905</v>
      </c>
    </row>
    <row r="1371" spans="1:4" s="2" customFormat="1">
      <c r="A1371" s="8">
        <v>700491</v>
      </c>
      <c r="B1371" s="12" t="str">
        <v>十全（株）</v>
      </c>
      <c r="C1371" s="12" t="str">
        <v>002 農業・化学・工業薬品</v>
      </c>
      <c r="D1371" s="12" t="s">
        <v>905</v>
      </c>
    </row>
    <row r="1372" spans="1:4" s="2" customFormat="1">
      <c r="A1372" s="8">
        <v>700491</v>
      </c>
      <c r="B1372" s="12" t="str">
        <v>十全（株）</v>
      </c>
      <c r="C1372" s="12" t="str">
        <v>003 医療品、医薬品、毒物、劇物</v>
      </c>
      <c r="D1372" s="12" t="s">
        <v>905</v>
      </c>
    </row>
    <row r="1373" spans="1:4" s="2" customFormat="1">
      <c r="A1373" s="8">
        <v>700492</v>
      </c>
      <c r="B1373" s="12" t="str">
        <v>じゅん保険事務所</v>
      </c>
      <c r="C1373" s="12" t="str">
        <v>047 その他役務の提供</v>
      </c>
      <c r="D1373" s="12" t="s">
        <v>904</v>
      </c>
    </row>
    <row r="1374" spans="1:4" s="2" customFormat="1">
      <c r="A1374" s="8">
        <v>700494</v>
      </c>
      <c r="B1374" s="12" t="str">
        <v>（株） 常創</v>
      </c>
      <c r="C1374" s="12" t="str">
        <v>004 印刷製本</v>
      </c>
      <c r="D1374" s="12" t="s">
        <v>906</v>
      </c>
    </row>
    <row r="1375" spans="1:4" s="2" customFormat="1">
      <c r="A1375" s="8">
        <v>700494</v>
      </c>
      <c r="B1375" s="12" t="str">
        <v>（株） 常創</v>
      </c>
      <c r="C1375" s="12" t="str">
        <v>025 映画・ビデオ・広告・看板の企画制作</v>
      </c>
      <c r="D1375" s="12" t="s">
        <v>906</v>
      </c>
    </row>
    <row r="1376" spans="1:4" s="2" customFormat="1">
      <c r="A1376" s="8">
        <v>700495</v>
      </c>
      <c r="B1376" s="12" t="str">
        <v>（株）上智</v>
      </c>
      <c r="C1376" s="12" t="str">
        <v>015 情報機器用品、ソフトウェア</v>
      </c>
      <c r="D1376" s="12" t="s">
        <v>86</v>
      </c>
    </row>
    <row r="1377" spans="1:4" s="2" customFormat="1">
      <c r="A1377" s="8">
        <v>700495</v>
      </c>
      <c r="B1377" s="12" t="str">
        <v>（株）上智</v>
      </c>
      <c r="C1377" s="12" t="str">
        <v>024 写真・製図・複写・地図の撮影作成</v>
      </c>
      <c r="D1377" s="12" t="s">
        <v>86</v>
      </c>
    </row>
    <row r="1378" spans="1:4" s="2" customFormat="1">
      <c r="A1378" s="8">
        <v>700495</v>
      </c>
      <c r="B1378" s="12" t="str">
        <v>（株）上智</v>
      </c>
      <c r="C1378" s="12" t="str">
        <v>035 情報処理、情報提供サービス、情報機器等の保守点検</v>
      </c>
      <c r="D1378" s="12" t="s">
        <v>86</v>
      </c>
    </row>
    <row r="1379" spans="1:4" s="2" customFormat="1">
      <c r="A1379" s="8">
        <v>700496</v>
      </c>
      <c r="B1379" s="12" t="str">
        <v>（株） 常磐第一興商</v>
      </c>
      <c r="C1379" s="12" t="str">
        <v>016 電気・通信・視聴覚機器用品</v>
      </c>
      <c r="D1379" s="12" t="s">
        <v>907</v>
      </c>
    </row>
    <row r="1380" spans="1:4" s="2" customFormat="1">
      <c r="A1380" s="8">
        <v>700496</v>
      </c>
      <c r="B1380" s="12" t="str">
        <v>（株）常磐第一興商</v>
      </c>
      <c r="C1380" s="12" t="str">
        <v>048 賃貸借</v>
      </c>
      <c r="D1380" s="12" t="s">
        <v>907</v>
      </c>
    </row>
    <row r="1381" spans="1:4" s="2" customFormat="1">
      <c r="A1381" s="8">
        <v>700497</v>
      </c>
      <c r="B1381" s="12" t="str">
        <v>（株）情報技術</v>
      </c>
      <c r="C1381" s="12" t="str">
        <v>025 映画・ビデオ・広告・看板の企画制作</v>
      </c>
      <c r="D1381" s="12" t="s">
        <v>728</v>
      </c>
    </row>
    <row r="1382" spans="1:4" s="2" customFormat="1">
      <c r="A1382" s="8">
        <v>700498</v>
      </c>
      <c r="B1382" s="12" t="str">
        <v>城北システム・サービス（株）</v>
      </c>
      <c r="C1382" s="12" t="str">
        <v>016 電気・通信・視聴覚機器用品</v>
      </c>
      <c r="D1382" s="12" t="s">
        <v>909</v>
      </c>
    </row>
    <row r="1383" spans="1:4" s="2" customFormat="1">
      <c r="A1383" s="8">
        <v>700498</v>
      </c>
      <c r="B1383" s="12" t="str">
        <v>城北システム・サービス（株）</v>
      </c>
      <c r="C1383" s="12" t="str">
        <v>020 消防機器用品（消防車両を含む）</v>
      </c>
      <c r="D1383" s="12" t="s">
        <v>909</v>
      </c>
    </row>
    <row r="1384" spans="1:4" s="2" customFormat="1">
      <c r="A1384" s="8">
        <v>700498</v>
      </c>
      <c r="B1384" s="12" t="str">
        <v>城北システム・サービス（株）</v>
      </c>
      <c r="C1384" s="12" t="str">
        <v>036 電気・通信・視聴覚設備の保守点検</v>
      </c>
      <c r="D1384" s="12" t="s">
        <v>909</v>
      </c>
    </row>
    <row r="1385" spans="1:4" s="2" customFormat="1">
      <c r="A1385" s="8">
        <v>700498</v>
      </c>
      <c r="B1385" s="12" t="str">
        <v>城北システム・サービス（株）</v>
      </c>
      <c r="C1385" s="12" t="str">
        <v>037 電気工作物の保安管理</v>
      </c>
      <c r="D1385" s="12" t="s">
        <v>909</v>
      </c>
    </row>
    <row r="1386" spans="1:4" s="2" customFormat="1">
      <c r="A1386" s="8">
        <v>700498</v>
      </c>
      <c r="B1386" s="12" t="str">
        <v>城北システム・サービス（株）</v>
      </c>
      <c r="C1386" s="12" t="str">
        <v>038 空調・消防・ボイラー設備の保守点検</v>
      </c>
      <c r="D1386" s="12" t="s">
        <v>909</v>
      </c>
    </row>
    <row r="1387" spans="1:4" s="2" customFormat="1">
      <c r="A1387" s="8">
        <v>700499</v>
      </c>
      <c r="B1387" s="12" t="str">
        <v>常陽環整（株）</v>
      </c>
      <c r="C1387" s="12" t="str">
        <v>001 建設・建築資材</v>
      </c>
      <c r="D1387" s="12" t="s">
        <v>105</v>
      </c>
    </row>
    <row r="1388" spans="1:4" s="2" customFormat="1">
      <c r="A1388" s="8">
        <v>700499</v>
      </c>
      <c r="B1388" s="12" t="str">
        <v>常陽環整（株）</v>
      </c>
      <c r="C1388" s="12" t="str">
        <v>002 農業・化学・工業薬品</v>
      </c>
      <c r="D1388" s="12" t="s">
        <v>105</v>
      </c>
    </row>
    <row r="1389" spans="1:4" s="2" customFormat="1">
      <c r="A1389" s="8">
        <v>700499</v>
      </c>
      <c r="B1389" s="12" t="str">
        <v>常陽環整（株）</v>
      </c>
      <c r="C1389" s="12" t="str">
        <v>021 その他の販売</v>
      </c>
      <c r="D1389" s="12" t="s">
        <v>105</v>
      </c>
    </row>
    <row r="1390" spans="1:4" s="2" customFormat="1">
      <c r="A1390" s="8">
        <v>700499</v>
      </c>
      <c r="B1390" s="12" t="str">
        <v>常陽環整（株）</v>
      </c>
      <c r="C1390" s="12" t="str">
        <v>030 廃棄物収集運搬処理</v>
      </c>
      <c r="D1390" s="12" t="s">
        <v>105</v>
      </c>
    </row>
    <row r="1391" spans="1:4" s="2" customFormat="1">
      <c r="A1391" s="8">
        <v>700499</v>
      </c>
      <c r="B1391" s="12" t="str">
        <v>常陽環整（株）</v>
      </c>
      <c r="C1391" s="12" t="str">
        <v>033 上下水道施設の維持管理</v>
      </c>
      <c r="D1391" s="12" t="s">
        <v>105</v>
      </c>
    </row>
    <row r="1392" spans="1:4" s="2" customFormat="1">
      <c r="A1392" s="8">
        <v>700499</v>
      </c>
      <c r="B1392" s="12" t="str">
        <v>常陽環整（株）</v>
      </c>
      <c r="C1392" s="12" t="str">
        <v>034 上下水道設備の保守点検</v>
      </c>
      <c r="D1392" s="12" t="s">
        <v>105</v>
      </c>
    </row>
    <row r="1393" spans="1:4" s="2" customFormat="1">
      <c r="A1393" s="8">
        <v>700499</v>
      </c>
      <c r="B1393" s="12" t="str">
        <v>常陽環整（株）</v>
      </c>
      <c r="C1393" s="12" t="str">
        <v>038 空調・消防・ボイラー設備の保守点検</v>
      </c>
      <c r="D1393" s="12" t="s">
        <v>105</v>
      </c>
    </row>
    <row r="1394" spans="1:4" s="2" customFormat="1">
      <c r="A1394" s="8">
        <v>700499</v>
      </c>
      <c r="B1394" s="12" t="str">
        <v>常陽環整（株）</v>
      </c>
      <c r="C1394" s="12" t="str">
        <v>040 各種施設・設備の維持管理・保守点検</v>
      </c>
      <c r="D1394" s="12" t="s">
        <v>105</v>
      </c>
    </row>
    <row r="1395" spans="1:4" s="2" customFormat="1">
      <c r="A1395" s="8">
        <v>700499</v>
      </c>
      <c r="B1395" s="12" t="str">
        <v>常陽環整（株）</v>
      </c>
      <c r="C1395" s="12" t="str">
        <v>041 各種施設・設備の清掃、消毒、防除、駆除</v>
      </c>
      <c r="D1395" s="12" t="s">
        <v>105</v>
      </c>
    </row>
    <row r="1396" spans="1:4" s="2" customFormat="1">
      <c r="A1396" s="8">
        <v>700501</v>
      </c>
      <c r="B1396" s="12" t="str">
        <v>（株）常陽産業研究所</v>
      </c>
      <c r="C1396" s="12" t="str">
        <v>022 集計、計算、調査、計画策定</v>
      </c>
      <c r="D1396" s="12" t="s">
        <v>579</v>
      </c>
    </row>
    <row r="1397" spans="1:4" s="2" customFormat="1">
      <c r="A1397" s="8">
        <v>700501</v>
      </c>
      <c r="B1397" s="12" t="str">
        <v>（株）常陽産業研究所</v>
      </c>
      <c r="C1397" s="12" t="str">
        <v>050 研修講師・指導員・技術者の派遣</v>
      </c>
      <c r="D1397" s="12" t="s">
        <v>579</v>
      </c>
    </row>
    <row r="1398" spans="1:4" s="2" customFormat="1">
      <c r="A1398" s="8">
        <v>700502</v>
      </c>
      <c r="B1398" s="12" t="str">
        <v>常陽メンテナンス（株）</v>
      </c>
      <c r="C1398" s="12" t="str">
        <v>027 警備</v>
      </c>
      <c r="D1398" s="12" t="s">
        <v>910</v>
      </c>
    </row>
    <row r="1399" spans="1:4" s="2" customFormat="1">
      <c r="A1399" s="8">
        <v>700502</v>
      </c>
      <c r="B1399" s="12" t="str">
        <v>常陽メンテナンス（株）</v>
      </c>
      <c r="C1399" s="12" t="str">
        <v>031 植栽・公園管理</v>
      </c>
      <c r="D1399" s="12" t="s">
        <v>910</v>
      </c>
    </row>
    <row r="1400" spans="1:4" s="2" customFormat="1">
      <c r="A1400" s="8">
        <v>700502</v>
      </c>
      <c r="B1400" s="12" t="str">
        <v>常陽メンテナンス（株）</v>
      </c>
      <c r="C1400" s="12" t="str">
        <v>038 空調・消防・ボイラー設備の保守点検</v>
      </c>
      <c r="D1400" s="12" t="s">
        <v>910</v>
      </c>
    </row>
    <row r="1401" spans="1:4" s="2" customFormat="1">
      <c r="A1401" s="8">
        <v>700502</v>
      </c>
      <c r="B1401" s="12" t="str">
        <v>常陽メンテナンス（株）</v>
      </c>
      <c r="C1401" s="12" t="str">
        <v>041 各種施設・設備の清掃、消毒、防除、駆除</v>
      </c>
      <c r="D1401" s="12" t="s">
        <v>910</v>
      </c>
    </row>
    <row r="1402" spans="1:4" s="2" customFormat="1">
      <c r="A1402" s="8">
        <v>700502</v>
      </c>
      <c r="B1402" s="12" t="str">
        <v>常陽メンテナンス（株）</v>
      </c>
      <c r="C1402" s="12" t="str">
        <v>047 その他役務の提供</v>
      </c>
      <c r="D1402" s="12" t="s">
        <v>910</v>
      </c>
    </row>
    <row r="1403" spans="1:4" s="2" customFormat="1">
      <c r="A1403" s="8">
        <v>700503</v>
      </c>
      <c r="B1403" s="12" t="str">
        <v>昭和（株） 茨城営業所</v>
      </c>
      <c r="C1403" s="12" t="str">
        <v>004 印刷製本</v>
      </c>
      <c r="D1403" s="12" t="s">
        <v>207</v>
      </c>
    </row>
    <row r="1404" spans="1:4" s="2" customFormat="1">
      <c r="A1404" s="8">
        <v>700503</v>
      </c>
      <c r="B1404" s="12" t="str">
        <v>昭和（株） 茨城営業所</v>
      </c>
      <c r="C1404" s="12" t="str">
        <v>022 集計、計算、調査、計画策定</v>
      </c>
      <c r="D1404" s="12" t="s">
        <v>207</v>
      </c>
    </row>
    <row r="1405" spans="1:4" s="2" customFormat="1">
      <c r="A1405" s="8">
        <v>700503</v>
      </c>
      <c r="B1405" s="12" t="str">
        <v>昭和（株） 茨城営業所</v>
      </c>
      <c r="C1405" s="12" t="str">
        <v>024 写真・製図・複写・地図の撮影作成</v>
      </c>
      <c r="D1405" s="12" t="s">
        <v>207</v>
      </c>
    </row>
    <row r="1406" spans="1:4" s="2" customFormat="1">
      <c r="A1406" s="8">
        <v>700503</v>
      </c>
      <c r="B1406" s="12" t="str">
        <v>昭和（株） 茨城営業所</v>
      </c>
      <c r="C1406" s="12" t="str">
        <v>035 情報処理、情報提供サービス、情報機器等の保守点検</v>
      </c>
      <c r="D1406" s="12" t="s">
        <v>207</v>
      </c>
    </row>
    <row r="1407" spans="1:4" s="2" customFormat="1">
      <c r="A1407" s="8">
        <v>700503</v>
      </c>
      <c r="B1407" s="12" t="str">
        <v>昭和（株） 茨城営業所</v>
      </c>
      <c r="C1407" s="12" t="str">
        <v>047 その他役務の提供</v>
      </c>
      <c r="D1407" s="12" t="s">
        <v>207</v>
      </c>
    </row>
    <row r="1408" spans="1:4" s="2" customFormat="1">
      <c r="A1408" s="8">
        <v>700504</v>
      </c>
      <c r="B1408" s="12" t="str">
        <v>昭和建設（株）</v>
      </c>
      <c r="C1408" s="12" t="str">
        <v>001 建設・建築資材</v>
      </c>
      <c r="D1408" s="12" t="s">
        <v>116</v>
      </c>
    </row>
    <row r="1409" spans="1:4" s="2" customFormat="1">
      <c r="A1409" s="8">
        <v>700504</v>
      </c>
      <c r="B1409" s="12" t="str">
        <v>昭和建設（株）</v>
      </c>
      <c r="C1409" s="12" t="str">
        <v>047 その他役務の提供</v>
      </c>
      <c r="D1409" s="12" t="s">
        <v>116</v>
      </c>
    </row>
    <row r="1410" spans="1:4" s="2" customFormat="1">
      <c r="A1410" s="8">
        <v>700505</v>
      </c>
      <c r="B1410" s="12" t="str">
        <v>白川舞台機構（株）</v>
      </c>
      <c r="C1410" s="12" t="str">
        <v>008 家具、寝具、室内装飾品、什器類</v>
      </c>
      <c r="D1410" s="12" t="s">
        <v>912</v>
      </c>
    </row>
    <row r="1411" spans="1:4" s="2" customFormat="1">
      <c r="A1411" s="8">
        <v>700505</v>
      </c>
      <c r="B1411" s="12" t="str">
        <v>白川舞台機構（株）</v>
      </c>
      <c r="C1411" s="12" t="str">
        <v>016 電気・通信・視聴覚機器用品</v>
      </c>
      <c r="D1411" s="12" t="s">
        <v>912</v>
      </c>
    </row>
    <row r="1412" spans="1:4" s="2" customFormat="1">
      <c r="A1412" s="8">
        <v>700505</v>
      </c>
      <c r="B1412" s="12" t="str">
        <v>白川舞台機構（株）</v>
      </c>
      <c r="C1412" s="12" t="str">
        <v>021 その他の販売</v>
      </c>
      <c r="D1412" s="12" t="s">
        <v>912</v>
      </c>
    </row>
    <row r="1413" spans="1:4" s="2" customFormat="1">
      <c r="A1413" s="8">
        <v>700505</v>
      </c>
      <c r="B1413" s="12" t="str">
        <v>白川舞台機構（株）</v>
      </c>
      <c r="C1413" s="12" t="str">
        <v>040 各種施設・設備の維持管理・保守点検</v>
      </c>
      <c r="D1413" s="12" t="s">
        <v>912</v>
      </c>
    </row>
    <row r="1414" spans="1:4" s="2" customFormat="1">
      <c r="A1414" s="8">
        <v>700506</v>
      </c>
      <c r="B1414" s="12" t="str">
        <v>（株） 城山 東京営業本部</v>
      </c>
      <c r="C1414" s="12" t="str">
        <v>016 電気・通信・視聴覚機器用品</v>
      </c>
      <c r="D1414" s="12" t="s">
        <v>913</v>
      </c>
    </row>
    <row r="1415" spans="1:4" s="2" customFormat="1">
      <c r="A1415" s="8">
        <v>700506</v>
      </c>
      <c r="B1415" s="12" t="str">
        <v>（株） 城山 東京営業本部</v>
      </c>
      <c r="C1415" s="12" t="str">
        <v>020 消防機器用品（消防車両を含む）</v>
      </c>
      <c r="D1415" s="12" t="s">
        <v>913</v>
      </c>
    </row>
    <row r="1416" spans="1:4" s="2" customFormat="1">
      <c r="A1416" s="8">
        <v>700506</v>
      </c>
      <c r="B1416" s="12" t="str">
        <v>（株） 城山 東京営業本部</v>
      </c>
      <c r="C1416" s="12" t="str">
        <v>036 電気・通信・視聴覚設備の保守点検</v>
      </c>
      <c r="D1416" s="12" t="s">
        <v>913</v>
      </c>
    </row>
    <row r="1417" spans="1:4" s="2" customFormat="1">
      <c r="A1417" s="8">
        <v>700506</v>
      </c>
      <c r="B1417" s="12" t="str">
        <v>（株） 城山 東京営業本部</v>
      </c>
      <c r="C1417" s="12" t="str">
        <v>048 賃貸借</v>
      </c>
      <c r="D1417" s="12" t="s">
        <v>913</v>
      </c>
    </row>
    <row r="1418" spans="1:4" s="2" customFormat="1">
      <c r="A1418" s="8">
        <v>700507</v>
      </c>
      <c r="B1418" s="12" t="str">
        <v>新安全警備保障（株）</v>
      </c>
      <c r="C1418" s="12" t="str">
        <v>020 消防機器用品（消防車両を含む）</v>
      </c>
      <c r="D1418" s="12" t="s">
        <v>415</v>
      </c>
    </row>
    <row r="1419" spans="1:4" s="2" customFormat="1">
      <c r="A1419" s="8">
        <v>700507</v>
      </c>
      <c r="B1419" s="12" t="str">
        <v>新安全警備保障（株）</v>
      </c>
      <c r="C1419" s="12" t="str">
        <v>027 警備</v>
      </c>
      <c r="D1419" s="12" t="s">
        <v>415</v>
      </c>
    </row>
    <row r="1420" spans="1:4" s="2" customFormat="1">
      <c r="A1420" s="8">
        <v>700508</v>
      </c>
      <c r="B1420" s="12" t="str">
        <v>（株）シン技術コンサル 北関東支店</v>
      </c>
      <c r="C1420" s="12" t="str">
        <v>024 写真・製図・複写・地図の撮影作成</v>
      </c>
      <c r="D1420" s="12" t="s">
        <v>755</v>
      </c>
    </row>
    <row r="1421" spans="1:4" s="2" customFormat="1">
      <c r="A1421" s="8">
        <v>700508</v>
      </c>
      <c r="B1421" s="12" t="str">
        <v>（株）シン技術コンサル 北関東支店</v>
      </c>
      <c r="C1421" s="12" t="str">
        <v>035 情報処理、情報提供サービス、情報機器等の保守点検</v>
      </c>
      <c r="D1421" s="12" t="s">
        <v>755</v>
      </c>
    </row>
    <row r="1422" spans="1:4" s="2" customFormat="1">
      <c r="A1422" s="8">
        <v>700508</v>
      </c>
      <c r="B1422" s="12" t="str">
        <v>（株）シン技術コンサル 北関東支店</v>
      </c>
      <c r="C1422" s="12" t="str">
        <v>042 埋蔵文化財発掘、文化財保存処理</v>
      </c>
      <c r="D1422" s="12" t="s">
        <v>755</v>
      </c>
    </row>
    <row r="1423" spans="1:4" s="2" customFormat="1">
      <c r="A1423" s="8">
        <v>700508</v>
      </c>
      <c r="B1423" s="12" t="str">
        <v>（株）シン技術コンサル 北関東支店</v>
      </c>
      <c r="C1423" s="12" t="str">
        <v>047 その他役務の提供</v>
      </c>
      <c r="D1423" s="12" t="s">
        <v>755</v>
      </c>
    </row>
    <row r="1424" spans="1:4" s="2" customFormat="1">
      <c r="A1424" s="8">
        <v>700508</v>
      </c>
      <c r="B1424" s="12" t="str">
        <v>（株）シン技術コンサル 北関東支店</v>
      </c>
      <c r="C1424" s="12" t="str">
        <v>048 賃貸借</v>
      </c>
      <c r="D1424" s="12" t="s">
        <v>755</v>
      </c>
    </row>
    <row r="1425" spans="1:4" s="2" customFormat="1">
      <c r="A1425" s="8">
        <v>700508</v>
      </c>
      <c r="B1425" s="12" t="str">
        <v>（株）シン技術コンサル 北関東支店</v>
      </c>
      <c r="C1425" s="12" t="str">
        <v>049 労働者派遣</v>
      </c>
      <c r="D1425" s="12" t="s">
        <v>755</v>
      </c>
    </row>
    <row r="1426" spans="1:4" s="2" customFormat="1">
      <c r="A1426" s="8">
        <v>700510</v>
      </c>
      <c r="B1426" s="12" t="str">
        <v>新晃アトモス（株）</v>
      </c>
      <c r="C1426" s="12" t="str">
        <v>017 厨房・空調機器用品</v>
      </c>
      <c r="D1426" s="12" t="s">
        <v>459</v>
      </c>
    </row>
    <row r="1427" spans="1:4" s="2" customFormat="1">
      <c r="A1427" s="8">
        <v>700510</v>
      </c>
      <c r="B1427" s="12" t="str">
        <v>新晃アトモス（株）</v>
      </c>
      <c r="C1427" s="12" t="str">
        <v>038 空調・消防・ボイラー設備の保守点検</v>
      </c>
      <c r="D1427" s="12" t="s">
        <v>459</v>
      </c>
    </row>
    <row r="1428" spans="1:4" s="2" customFormat="1">
      <c r="A1428" s="8">
        <v>700511</v>
      </c>
      <c r="B1428" s="12" t="str">
        <v>シンコースポーツ（株） 茨城営業所</v>
      </c>
      <c r="C1428" s="12" t="str">
        <v>007 楽器、スポーツ用品、室内外遊具・玩具</v>
      </c>
      <c r="D1428" s="12" t="s">
        <v>914</v>
      </c>
    </row>
    <row r="1429" spans="1:4" s="2" customFormat="1">
      <c r="A1429" s="8">
        <v>700511</v>
      </c>
      <c r="B1429" s="12" t="str">
        <v>シンコースポーツ（株） 茨城営業所</v>
      </c>
      <c r="C1429" s="12" t="str">
        <v>032 体育施設管理監視</v>
      </c>
      <c r="D1429" s="12" t="s">
        <v>914</v>
      </c>
    </row>
    <row r="1430" spans="1:4" s="2" customFormat="1">
      <c r="A1430" s="8">
        <v>700511</v>
      </c>
      <c r="B1430" s="12" t="str">
        <v>シンコースポーツ（株） 茨城営業所</v>
      </c>
      <c r="C1430" s="12" t="str">
        <v>048 賃貸借</v>
      </c>
      <c r="D1430" s="12" t="s">
        <v>914</v>
      </c>
    </row>
    <row r="1431" spans="1:4" s="2" customFormat="1">
      <c r="A1431" s="8">
        <v>700511</v>
      </c>
      <c r="B1431" s="12" t="str">
        <v>シンコースポーツ（株） 茨城営業所</v>
      </c>
      <c r="C1431" s="12" t="str">
        <v>050 研修講師・指導員・技術者の派遣</v>
      </c>
      <c r="D1431" s="12" t="s">
        <v>914</v>
      </c>
    </row>
    <row r="1432" spans="1:4" s="2" customFormat="1">
      <c r="A1432" s="8">
        <v>700512</v>
      </c>
      <c r="B1432" s="12" t="str">
        <v>新生ビルテクノ（株） 北関東支店</v>
      </c>
      <c r="C1432" s="12" t="str">
        <v>037 電気工作物の保安管理</v>
      </c>
      <c r="D1432" s="12" t="s">
        <v>513</v>
      </c>
    </row>
    <row r="1433" spans="1:4" s="2" customFormat="1">
      <c r="A1433" s="8">
        <v>700512</v>
      </c>
      <c r="B1433" s="12" t="str">
        <v>新生ビルテクノ（株） 北関東支店</v>
      </c>
      <c r="C1433" s="12" t="str">
        <v>038 空調・消防・ボイラー設備の保守点検</v>
      </c>
      <c r="D1433" s="12" t="s">
        <v>513</v>
      </c>
    </row>
    <row r="1434" spans="1:4" s="2" customFormat="1">
      <c r="A1434" s="8">
        <v>700512</v>
      </c>
      <c r="B1434" s="12" t="str">
        <v>新生ビルテクノ（株） 北関東支店</v>
      </c>
      <c r="C1434" s="12" t="str">
        <v>040 各種施設・設備の維持管理・保守点検</v>
      </c>
      <c r="D1434" s="12" t="s">
        <v>513</v>
      </c>
    </row>
    <row r="1435" spans="1:4" s="2" customFormat="1">
      <c r="A1435" s="8">
        <v>700512</v>
      </c>
      <c r="B1435" s="12" t="str">
        <v>新生ビルテクノ（株） 北関東支店</v>
      </c>
      <c r="C1435" s="12" t="str">
        <v>041 各種施設・設備の清掃、消毒、防除、駆除</v>
      </c>
      <c r="D1435" s="12" t="s">
        <v>513</v>
      </c>
    </row>
    <row r="1436" spans="1:4" s="2" customFormat="1">
      <c r="A1436" s="8">
        <v>700513</v>
      </c>
      <c r="B1436" s="12" t="str">
        <v>（株）シンテン</v>
      </c>
      <c r="C1436" s="12" t="str">
        <v>007 楽器、スポーツ用品、室内外遊具・玩具</v>
      </c>
      <c r="D1436" s="12" t="s">
        <v>916</v>
      </c>
    </row>
    <row r="1437" spans="1:4" s="2" customFormat="1">
      <c r="A1437" s="8">
        <v>700513</v>
      </c>
      <c r="B1437" s="12" t="str">
        <v>（株）シンテン</v>
      </c>
      <c r="C1437" s="12" t="str">
        <v>021 その他の販売</v>
      </c>
      <c r="D1437" s="12" t="s">
        <v>916</v>
      </c>
    </row>
    <row r="1438" spans="1:4" s="2" customFormat="1">
      <c r="A1438" s="8">
        <v>700513</v>
      </c>
      <c r="B1438" s="12" t="str">
        <v>（株）シンテン</v>
      </c>
      <c r="C1438" s="12" t="str">
        <v>040 各種施設・設備の維持管理・保守点検</v>
      </c>
      <c r="D1438" s="12" t="s">
        <v>916</v>
      </c>
    </row>
    <row r="1439" spans="1:4" s="2" customFormat="1">
      <c r="A1439" s="8">
        <v>700513</v>
      </c>
      <c r="B1439" s="12" t="str">
        <v>（株）シンテン</v>
      </c>
      <c r="C1439" s="12" t="str">
        <v>041 各種施設・設備の清掃、消毒、防除、駆除</v>
      </c>
      <c r="D1439" s="12" t="s">
        <v>916</v>
      </c>
    </row>
    <row r="1440" spans="1:4" s="2" customFormat="1">
      <c r="A1440" s="8">
        <v>700514</v>
      </c>
      <c r="B1440" s="12" t="str">
        <v>（有）新成田総合社</v>
      </c>
      <c r="C1440" s="12" t="str">
        <v>005 事務機器用品</v>
      </c>
      <c r="D1440" s="12" t="s">
        <v>917</v>
      </c>
    </row>
    <row r="1441" spans="1:4" s="2" customFormat="1">
      <c r="A1441" s="8">
        <v>700514</v>
      </c>
      <c r="B1441" s="12" t="str">
        <v>（有）新成田総合社</v>
      </c>
      <c r="C1441" s="12" t="str">
        <v>006 学校備品、学校教材、図書、視聴覚資料</v>
      </c>
      <c r="D1441" s="12" t="s">
        <v>917</v>
      </c>
    </row>
    <row r="1442" spans="1:4" s="2" customFormat="1">
      <c r="A1442" s="8">
        <v>700514</v>
      </c>
      <c r="B1442" s="12" t="str">
        <v>（有）新成田総合社</v>
      </c>
      <c r="C1442" s="12" t="str">
        <v>010 紙・袋製品</v>
      </c>
      <c r="D1442" s="12" t="s">
        <v>917</v>
      </c>
    </row>
    <row r="1443" spans="1:4" s="2" customFormat="1">
      <c r="A1443" s="8">
        <v>700514</v>
      </c>
      <c r="B1443" s="12" t="str">
        <v>（有）新成田総合社</v>
      </c>
      <c r="C1443" s="12" t="str">
        <v>014 建設・農業・工作機器用品</v>
      </c>
      <c r="D1443" s="12" t="s">
        <v>917</v>
      </c>
    </row>
    <row r="1444" spans="1:4" s="2" customFormat="1">
      <c r="A1444" s="8">
        <v>700514</v>
      </c>
      <c r="B1444" s="12" t="str">
        <v>（有）新成田総合社</v>
      </c>
      <c r="C1444" s="12" t="str">
        <v>021 その他の販売</v>
      </c>
      <c r="D1444" s="12" t="s">
        <v>917</v>
      </c>
    </row>
    <row r="1445" spans="1:4" s="2" customFormat="1">
      <c r="A1445" s="8">
        <v>700514</v>
      </c>
      <c r="B1445" s="12" t="str">
        <v>（有）新成田総合社</v>
      </c>
      <c r="C1445" s="12" t="str">
        <v>047 その他役務の提供</v>
      </c>
      <c r="D1445" s="12" t="s">
        <v>917</v>
      </c>
    </row>
    <row r="1446" spans="1:4" s="2" customFormat="1">
      <c r="A1446" s="8">
        <v>700514</v>
      </c>
      <c r="B1446" s="12" t="str">
        <v>（有）新成田総合社</v>
      </c>
      <c r="C1446" s="12" t="str">
        <v>048 賃貸借</v>
      </c>
      <c r="D1446" s="12" t="s">
        <v>917</v>
      </c>
    </row>
    <row r="1447" spans="1:4" s="2" customFormat="1">
      <c r="A1447" s="8">
        <v>700515</v>
      </c>
      <c r="B1447" s="12" t="str">
        <v>（株）新日警管財</v>
      </c>
      <c r="C1447" s="12" t="str">
        <v>027 警備</v>
      </c>
      <c r="D1447" s="12" t="s">
        <v>918</v>
      </c>
    </row>
    <row r="1448" spans="1:4" s="2" customFormat="1">
      <c r="A1448" s="8">
        <v>700515</v>
      </c>
      <c r="B1448" s="12" t="str">
        <v>（株）新日警管財</v>
      </c>
      <c r="C1448" s="12" t="str">
        <v>031 植栽・公園管理</v>
      </c>
      <c r="D1448" s="12" t="s">
        <v>918</v>
      </c>
    </row>
    <row r="1449" spans="1:4" s="2" customFormat="1">
      <c r="A1449" s="8">
        <v>700515</v>
      </c>
      <c r="B1449" s="12" t="str">
        <v>（株）新日警管財</v>
      </c>
      <c r="C1449" s="12" t="str">
        <v>036 電気・通信・視聴覚設備の保守点検</v>
      </c>
      <c r="D1449" s="12" t="s">
        <v>918</v>
      </c>
    </row>
    <row r="1450" spans="1:4" s="2" customFormat="1">
      <c r="A1450" s="8">
        <v>700515</v>
      </c>
      <c r="B1450" s="12" t="str">
        <v>（株）新日警管財</v>
      </c>
      <c r="C1450" s="12" t="str">
        <v>037 電気工作物の保安管理</v>
      </c>
      <c r="D1450" s="12" t="s">
        <v>918</v>
      </c>
    </row>
    <row r="1451" spans="1:4" s="2" customFormat="1">
      <c r="A1451" s="8">
        <v>700515</v>
      </c>
      <c r="B1451" s="12" t="str">
        <v>（株）新日警管財</v>
      </c>
      <c r="C1451" s="12" t="str">
        <v>038 空調・消防・ボイラー設備の保守点検</v>
      </c>
      <c r="D1451" s="12" t="s">
        <v>918</v>
      </c>
    </row>
    <row r="1452" spans="1:4" s="2" customFormat="1">
      <c r="A1452" s="8">
        <v>700515</v>
      </c>
      <c r="B1452" s="12" t="str">
        <v>（株）新日警管財</v>
      </c>
      <c r="C1452" s="12" t="str">
        <v>039 昇降機・自動ドア・シャッター等の保守点検</v>
      </c>
      <c r="D1452" s="12" t="s">
        <v>918</v>
      </c>
    </row>
    <row r="1453" spans="1:4" s="2" customFormat="1">
      <c r="A1453" s="8">
        <v>700515</v>
      </c>
      <c r="B1453" s="12" t="str">
        <v>（株）新日警管財</v>
      </c>
      <c r="C1453" s="12" t="str">
        <v>040 各種施設・設備の維持管理・保守点検</v>
      </c>
      <c r="D1453" s="12" t="s">
        <v>918</v>
      </c>
    </row>
    <row r="1454" spans="1:4" s="2" customFormat="1">
      <c r="A1454" s="8">
        <v>700515</v>
      </c>
      <c r="B1454" s="12" t="str">
        <v>（株）新日警管財</v>
      </c>
      <c r="C1454" s="12" t="str">
        <v>041 各種施設・設備の清掃、消毒、防除、駆除</v>
      </c>
      <c r="D1454" s="12" t="s">
        <v>918</v>
      </c>
    </row>
    <row r="1455" spans="1:4" s="2" customFormat="1">
      <c r="A1455" s="8">
        <v>700516</v>
      </c>
      <c r="B1455" s="12" t="str">
        <v>（株）新日東</v>
      </c>
      <c r="C1455" s="12" t="str">
        <v>005 事務機器用品</v>
      </c>
      <c r="D1455" s="12" t="s">
        <v>919</v>
      </c>
    </row>
    <row r="1456" spans="1:4" s="2" customFormat="1">
      <c r="A1456" s="8">
        <v>700516</v>
      </c>
      <c r="B1456" s="12" t="str">
        <v>（株）新日東</v>
      </c>
      <c r="C1456" s="12" t="str">
        <v>008 家具、寝具、室内装飾品、什器類</v>
      </c>
      <c r="D1456" s="12" t="s">
        <v>919</v>
      </c>
    </row>
    <row r="1457" spans="1:4" s="2" customFormat="1">
      <c r="A1457" s="8">
        <v>700516</v>
      </c>
      <c r="B1457" s="12" t="str">
        <v>（株）新日東</v>
      </c>
      <c r="C1457" s="12" t="str">
        <v>015 情報機器用品、ソフトウェア</v>
      </c>
      <c r="D1457" s="12" t="s">
        <v>919</v>
      </c>
    </row>
    <row r="1458" spans="1:4" s="2" customFormat="1">
      <c r="A1458" s="8">
        <v>700516</v>
      </c>
      <c r="B1458" s="12" t="str">
        <v>（株）新日東</v>
      </c>
      <c r="C1458" s="12" t="str">
        <v>019 医療・福祉機器用品</v>
      </c>
      <c r="D1458" s="12" t="s">
        <v>919</v>
      </c>
    </row>
    <row r="1459" spans="1:4" s="2" customFormat="1">
      <c r="A1459" s="8">
        <v>700518</v>
      </c>
      <c r="B1459" s="12" t="str">
        <v>シンフォニアエンジニアリング（株） 千葉営業所</v>
      </c>
      <c r="C1459" s="12" t="str">
        <v>012 車両、船舶等（消防車両を除く）</v>
      </c>
      <c r="D1459" s="12" t="s">
        <v>299</v>
      </c>
    </row>
    <row r="1460" spans="1:4" s="2" customFormat="1">
      <c r="A1460" s="8">
        <v>700518</v>
      </c>
      <c r="B1460" s="12" t="str">
        <v>シンフォニアエンジニアリング（株） 千葉営業所</v>
      </c>
      <c r="C1460" s="12" t="str">
        <v>016 電気・通信・視聴覚機器用品</v>
      </c>
      <c r="D1460" s="12" t="s">
        <v>299</v>
      </c>
    </row>
    <row r="1461" spans="1:4" s="2" customFormat="1">
      <c r="A1461" s="8">
        <v>700518</v>
      </c>
      <c r="B1461" s="12" t="str">
        <v>シンフォニアエンジニアリング（株） 千葉営業所</v>
      </c>
      <c r="C1461" s="12" t="str">
        <v>021 その他の販売</v>
      </c>
      <c r="D1461" s="12" t="s">
        <v>299</v>
      </c>
    </row>
    <row r="1462" spans="1:4" s="2" customFormat="1">
      <c r="A1462" s="8">
        <v>700518</v>
      </c>
      <c r="B1462" s="12" t="str">
        <v>シンフォニアエンジニアリング（株） 千葉営業所</v>
      </c>
      <c r="C1462" s="12" t="str">
        <v>034 上下水道設備の保守点検</v>
      </c>
      <c r="D1462" s="12" t="s">
        <v>299</v>
      </c>
    </row>
    <row r="1463" spans="1:4" s="2" customFormat="1">
      <c r="A1463" s="8">
        <v>700518</v>
      </c>
      <c r="B1463" s="12" t="str">
        <v>シンフォニアエンジニアリング（株） 千葉営業所</v>
      </c>
      <c r="C1463" s="12" t="str">
        <v>035 情報処理、情報提供サービス、情報機器等の保守点検</v>
      </c>
      <c r="D1463" s="12" t="s">
        <v>299</v>
      </c>
    </row>
    <row r="1464" spans="1:4" s="2" customFormat="1">
      <c r="A1464" s="8">
        <v>700518</v>
      </c>
      <c r="B1464" s="12" t="str">
        <v>シンフォニアエンジニアリング（株） 千葉営業所</v>
      </c>
      <c r="C1464" s="12" t="str">
        <v>036 電気・通信・視聴覚設備の保守点検</v>
      </c>
      <c r="D1464" s="12" t="s">
        <v>299</v>
      </c>
    </row>
    <row r="1465" spans="1:4" s="2" customFormat="1">
      <c r="A1465" s="8">
        <v>700518</v>
      </c>
      <c r="B1465" s="12" t="str">
        <v>シンフォニアエンジニアリング（株） 千葉営業所</v>
      </c>
      <c r="C1465" s="12" t="str">
        <v>040 各種施設・設備の維持管理・保守点検</v>
      </c>
      <c r="D1465" s="12" t="s">
        <v>299</v>
      </c>
    </row>
    <row r="1466" spans="1:4" s="2" customFormat="1">
      <c r="A1466" s="8">
        <v>700519</v>
      </c>
      <c r="B1466" s="12" t="str">
        <v>新明和アクアテクサービス（株） 北関東センター</v>
      </c>
      <c r="C1466" s="12" t="str">
        <v>014 建設・農業・工作機器用品</v>
      </c>
      <c r="D1466" s="12" t="s">
        <v>921</v>
      </c>
    </row>
    <row r="1467" spans="1:4" s="2" customFormat="1">
      <c r="A1467" s="8">
        <v>700519</v>
      </c>
      <c r="B1467" s="12" t="str">
        <v>新明和アクアテクサービス（株） 北関東センター</v>
      </c>
      <c r="C1467" s="12" t="str">
        <v>034 上下水道設備の保守点検</v>
      </c>
      <c r="D1467" s="12" t="s">
        <v>921</v>
      </c>
    </row>
    <row r="1468" spans="1:4" s="2" customFormat="1">
      <c r="A1468" s="8">
        <v>700519</v>
      </c>
      <c r="B1468" s="12" t="str">
        <v>新明和アクアテクサービス（株） 北関東センター</v>
      </c>
      <c r="C1468" s="12" t="str">
        <v>040 各種施設・設備の維持管理・保守点検</v>
      </c>
      <c r="D1468" s="12" t="s">
        <v>921</v>
      </c>
    </row>
    <row r="1469" spans="1:4" s="2" customFormat="1">
      <c r="A1469" s="8">
        <v>700520</v>
      </c>
      <c r="B1469" s="12" t="str">
        <v>シンレキ工業（株） 茨城事業所</v>
      </c>
      <c r="C1469" s="12" t="str">
        <v>001 建設・建築資材</v>
      </c>
      <c r="D1469" s="12" t="s">
        <v>629</v>
      </c>
    </row>
    <row r="1470" spans="1:4" s="2" customFormat="1">
      <c r="A1470" s="8">
        <v>700520</v>
      </c>
      <c r="B1470" s="12" t="str">
        <v>シンレキ工業（株） 茨城事業所</v>
      </c>
      <c r="C1470" s="12" t="str">
        <v>021 その他の販売</v>
      </c>
      <c r="D1470" s="12" t="s">
        <v>629</v>
      </c>
    </row>
    <row r="1471" spans="1:4" s="2" customFormat="1">
      <c r="A1471" s="8">
        <v>700521</v>
      </c>
      <c r="B1471" s="12" t="str">
        <v>新和アメニティ（株）</v>
      </c>
      <c r="C1471" s="12" t="str">
        <v>030 廃棄物収集運搬処理</v>
      </c>
      <c r="D1471" s="12" t="s">
        <v>923</v>
      </c>
    </row>
    <row r="1472" spans="1:4" s="2" customFormat="1">
      <c r="A1472" s="8">
        <v>700521</v>
      </c>
      <c r="B1472" s="12" t="str">
        <v>新和アメニティ（株）</v>
      </c>
      <c r="C1472" s="12" t="str">
        <v>032 体育施設管理監視</v>
      </c>
      <c r="D1472" s="12" t="s">
        <v>923</v>
      </c>
    </row>
    <row r="1473" spans="1:4" s="2" customFormat="1">
      <c r="A1473" s="8">
        <v>700521</v>
      </c>
      <c r="B1473" s="12" t="str">
        <v>新和アメニティ（株）</v>
      </c>
      <c r="C1473" s="12" t="str">
        <v>033 上下水道施設の維持管理</v>
      </c>
      <c r="D1473" s="12" t="s">
        <v>923</v>
      </c>
    </row>
    <row r="1474" spans="1:4" s="2" customFormat="1">
      <c r="A1474" s="8">
        <v>700521</v>
      </c>
      <c r="B1474" s="12" t="str">
        <v>新和アメニティ（株）</v>
      </c>
      <c r="C1474" s="12" t="str">
        <v>034 上下水道設備の保守点検</v>
      </c>
      <c r="D1474" s="12" t="s">
        <v>923</v>
      </c>
    </row>
    <row r="1475" spans="1:4" s="2" customFormat="1">
      <c r="A1475" s="8">
        <v>700521</v>
      </c>
      <c r="B1475" s="12" t="str">
        <v>新和アメニティ（株）</v>
      </c>
      <c r="C1475" s="12" t="str">
        <v>041 各種施設・設備の清掃、消毒、防除、駆除</v>
      </c>
      <c r="D1475" s="12" t="s">
        <v>923</v>
      </c>
    </row>
    <row r="1476" spans="1:4" s="2" customFormat="1">
      <c r="A1476" s="8">
        <v>700522</v>
      </c>
      <c r="B1476" s="12" t="str">
        <v>新和企業（有）</v>
      </c>
      <c r="C1476" s="12" t="str">
        <v>030 廃棄物収集運搬処理</v>
      </c>
      <c r="D1476" s="12" t="s">
        <v>853</v>
      </c>
    </row>
    <row r="1477" spans="1:4" s="2" customFormat="1">
      <c r="A1477" s="8">
        <v>700522</v>
      </c>
      <c r="B1477" s="12" t="str">
        <v>新和企業（有）</v>
      </c>
      <c r="C1477" s="12" t="str">
        <v>047 その他役務の提供</v>
      </c>
      <c r="D1477" s="12" t="s">
        <v>853</v>
      </c>
    </row>
    <row r="1478" spans="1:4" s="2" customFormat="1">
      <c r="A1478" s="8">
        <v>700523</v>
      </c>
      <c r="B1478" s="12" t="str">
        <v>（株）真和技研</v>
      </c>
      <c r="C1478" s="12" t="str">
        <v>042 埋蔵文化財発掘、文化財保存処理</v>
      </c>
      <c r="D1478" s="12" t="s">
        <v>924</v>
      </c>
    </row>
    <row r="1479" spans="1:4" s="2" customFormat="1">
      <c r="A1479" s="8">
        <v>700524</v>
      </c>
      <c r="B1479" s="12" t="str">
        <v>（株） 水機テクノス 東京支店</v>
      </c>
      <c r="C1479" s="12" t="str">
        <v>002 農業・化学・工業薬品</v>
      </c>
      <c r="D1479" s="12" t="s">
        <v>925</v>
      </c>
    </row>
    <row r="1480" spans="1:4" s="2" customFormat="1">
      <c r="A1480" s="8">
        <v>700524</v>
      </c>
      <c r="B1480" s="12" t="str">
        <v>（株） 水機テクノス 東京支店</v>
      </c>
      <c r="C1480" s="12" t="str">
        <v>021 その他の販売</v>
      </c>
      <c r="D1480" s="12" t="s">
        <v>925</v>
      </c>
    </row>
    <row r="1481" spans="1:4" s="2" customFormat="1">
      <c r="A1481" s="8">
        <v>700524</v>
      </c>
      <c r="B1481" s="12" t="str">
        <v>（株） 水機テクノス 東京支店</v>
      </c>
      <c r="C1481" s="12" t="str">
        <v>033 上下水道施設の維持管理</v>
      </c>
      <c r="D1481" s="12" t="s">
        <v>925</v>
      </c>
    </row>
    <row r="1482" spans="1:4" s="2" customFormat="1">
      <c r="A1482" s="8">
        <v>700524</v>
      </c>
      <c r="B1482" s="12" t="str">
        <v>（株） 水機テクノス 東京支店</v>
      </c>
      <c r="C1482" s="12" t="str">
        <v>034 上下水道設備の保守点検</v>
      </c>
      <c r="D1482" s="12" t="s">
        <v>925</v>
      </c>
    </row>
    <row r="1483" spans="1:4" s="2" customFormat="1">
      <c r="A1483" s="8">
        <v>700525</v>
      </c>
      <c r="B1483" s="12" t="str">
        <v>スイス通信システム（株）</v>
      </c>
      <c r="C1483" s="12" t="str">
        <v>015 情報機器用品、ソフトウェア</v>
      </c>
      <c r="D1483" s="12" t="s">
        <v>383</v>
      </c>
    </row>
    <row r="1484" spans="1:4" s="2" customFormat="1">
      <c r="A1484" s="8">
        <v>700525</v>
      </c>
      <c r="B1484" s="12" t="str">
        <v>スイス通信システム（株）</v>
      </c>
      <c r="C1484" s="12" t="str">
        <v>016 電気・通信・視聴覚機器用品</v>
      </c>
      <c r="D1484" s="12" t="s">
        <v>383</v>
      </c>
    </row>
    <row r="1485" spans="1:4" s="2" customFormat="1">
      <c r="A1485" s="8">
        <v>700525</v>
      </c>
      <c r="B1485" s="12" t="str">
        <v>スイス通信システム（株）</v>
      </c>
      <c r="C1485" s="12" t="str">
        <v>036 電気・通信・視聴覚設備の保守点検</v>
      </c>
      <c r="D1485" s="12" t="s">
        <v>383</v>
      </c>
    </row>
    <row r="1486" spans="1:4" s="2" customFormat="1">
      <c r="A1486" s="8">
        <v>700525</v>
      </c>
      <c r="B1486" s="12" t="str">
        <v>スイス通信システム（株）</v>
      </c>
      <c r="C1486" s="12" t="str">
        <v>048 賃貸借</v>
      </c>
      <c r="D1486" s="12" t="s">
        <v>383</v>
      </c>
    </row>
    <row r="1487" spans="1:4" s="2" customFormat="1">
      <c r="A1487" s="8">
        <v>700526</v>
      </c>
      <c r="B1487" s="12" t="str">
        <v>水道機工（株） 東京支店</v>
      </c>
      <c r="C1487" s="12" t="str">
        <v>002 農業・化学・工業薬品</v>
      </c>
      <c r="D1487" s="12" t="s">
        <v>925</v>
      </c>
    </row>
    <row r="1488" spans="1:4" s="2" customFormat="1">
      <c r="A1488" s="8">
        <v>700526</v>
      </c>
      <c r="B1488" s="12" t="str">
        <v>水道機工（株） 東京支店</v>
      </c>
      <c r="C1488" s="12" t="str">
        <v>021 その他の販売</v>
      </c>
      <c r="D1488" s="12" t="s">
        <v>925</v>
      </c>
    </row>
    <row r="1489" spans="1:4" s="2" customFormat="1">
      <c r="A1489" s="8">
        <v>700527</v>
      </c>
      <c r="B1489" s="12" t="str">
        <v>水道総合プランニング（株） 本店</v>
      </c>
      <c r="C1489" s="12" t="str">
        <v>033 上下水道施設の維持管理</v>
      </c>
      <c r="D1489" s="12" t="s">
        <v>833</v>
      </c>
    </row>
    <row r="1490" spans="1:4" s="2" customFormat="1">
      <c r="A1490" s="8">
        <v>700528</v>
      </c>
      <c r="B1490" s="12" t="str">
        <v>水道テクニカルサービス（株）</v>
      </c>
      <c r="C1490" s="12" t="str">
        <v>013 試験・測定・観測機器用品</v>
      </c>
      <c r="D1490" s="12" t="s">
        <v>927</v>
      </c>
    </row>
    <row r="1491" spans="1:4" s="2" customFormat="1">
      <c r="A1491" s="8">
        <v>700528</v>
      </c>
      <c r="B1491" s="12" t="str">
        <v>水道テクニカルサービス（株）</v>
      </c>
      <c r="C1491" s="12" t="str">
        <v>022 集計、計算、調査、計画策定</v>
      </c>
      <c r="D1491" s="12" t="s">
        <v>927</v>
      </c>
    </row>
    <row r="1492" spans="1:4" s="2" customFormat="1">
      <c r="A1492" s="8">
        <v>700529</v>
      </c>
      <c r="B1492" s="12" t="str">
        <v>（有） 鈴機</v>
      </c>
      <c r="C1492" s="12" t="str">
        <v>016 電気・通信・視聴覚機器用品</v>
      </c>
      <c r="D1492" s="12" t="s">
        <v>368</v>
      </c>
    </row>
    <row r="1493" spans="1:4" s="2" customFormat="1">
      <c r="A1493" s="8">
        <v>700529</v>
      </c>
      <c r="B1493" s="12" t="str">
        <v>（有） 鈴機</v>
      </c>
      <c r="C1493" s="12" t="str">
        <v>020 消防機器用品（消防車両を含む）</v>
      </c>
      <c r="D1493" s="12" t="s">
        <v>368</v>
      </c>
    </row>
    <row r="1494" spans="1:4" s="2" customFormat="1">
      <c r="A1494" s="8">
        <v>700531</v>
      </c>
      <c r="B1494" s="12" t="str">
        <v>（株） スズケン 水戸支店</v>
      </c>
      <c r="C1494" s="12" t="str">
        <v>003 医療品、医薬品、毒物、劇物</v>
      </c>
      <c r="D1494" s="12" t="s">
        <v>929</v>
      </c>
    </row>
    <row r="1495" spans="1:4" s="2" customFormat="1">
      <c r="A1495" s="8">
        <v>700531</v>
      </c>
      <c r="B1495" s="12" t="str">
        <v>（株） スズケン 水戸支店</v>
      </c>
      <c r="C1495" s="12" t="str">
        <v>019 医療・福祉機器用品</v>
      </c>
      <c r="D1495" s="12" t="s">
        <v>929</v>
      </c>
    </row>
    <row r="1496" spans="1:4" s="2" customFormat="1">
      <c r="A1496" s="8">
        <v>700532</v>
      </c>
      <c r="B1496" s="12" t="str">
        <v>鈴縫工業（株） 水戸営業所</v>
      </c>
      <c r="C1496" s="12" t="str">
        <v>033 上下水道施設の維持管理</v>
      </c>
      <c r="D1496" s="12" t="s">
        <v>557</v>
      </c>
    </row>
    <row r="1497" spans="1:4" s="2" customFormat="1">
      <c r="A1497" s="8">
        <v>700534</v>
      </c>
      <c r="B1497" s="12" t="str">
        <v>（株）スマートバリュー クラウドイノベーションＤｉｖｉｓｉｏｎ</v>
      </c>
      <c r="C1497" s="12" t="str">
        <v>035 情報処理、情報提供サービス、情報機器等の保守点検</v>
      </c>
      <c r="D1497" s="12" t="s">
        <v>895</v>
      </c>
    </row>
    <row r="1498" spans="1:4" s="2" customFormat="1">
      <c r="A1498" s="8">
        <v>700535</v>
      </c>
      <c r="B1498" s="12" t="str">
        <v>住友重機械エンバイロメント（株）</v>
      </c>
      <c r="C1498" s="12" t="str">
        <v>002 農業・化学・工業薬品</v>
      </c>
      <c r="D1498" s="12" t="s">
        <v>375</v>
      </c>
    </row>
    <row r="1499" spans="1:4" s="2" customFormat="1">
      <c r="A1499" s="8">
        <v>700535</v>
      </c>
      <c r="B1499" s="12" t="str">
        <v>住友重機械エンバイロメント（株）</v>
      </c>
      <c r="C1499" s="12" t="str">
        <v>033 上下水道施設の維持管理</v>
      </c>
      <c r="D1499" s="12" t="s">
        <v>375</v>
      </c>
    </row>
    <row r="1500" spans="1:4" s="2" customFormat="1">
      <c r="A1500" s="8">
        <v>700535</v>
      </c>
      <c r="B1500" s="12" t="str">
        <v>住友重機械エンバイロメント（株）</v>
      </c>
      <c r="C1500" s="12" t="str">
        <v>034 上下水道設備の保守点検</v>
      </c>
      <c r="D1500" s="12" t="s">
        <v>375</v>
      </c>
    </row>
    <row r="1501" spans="1:4" s="2" customFormat="1">
      <c r="A1501" s="8">
        <v>700537</v>
      </c>
      <c r="B1501" s="12" t="str">
        <v>（株）セイウン</v>
      </c>
      <c r="C1501" s="12" t="str">
        <v>026 催事の企画運営、旅行企画</v>
      </c>
      <c r="D1501" s="12" t="s">
        <v>930</v>
      </c>
    </row>
    <row r="1502" spans="1:4" s="2" customFormat="1">
      <c r="A1502" s="8">
        <v>700537</v>
      </c>
      <c r="B1502" s="12" t="str">
        <v>（株）セイウン</v>
      </c>
      <c r="C1502" s="12" t="str">
        <v>031 植栽・公園管理</v>
      </c>
      <c r="D1502" s="12" t="s">
        <v>930</v>
      </c>
    </row>
    <row r="1503" spans="1:4" s="2" customFormat="1">
      <c r="A1503" s="8">
        <v>700537</v>
      </c>
      <c r="B1503" s="12" t="str">
        <v>（株）セイウン</v>
      </c>
      <c r="C1503" s="12" t="str">
        <v>032 体育施設管理監視</v>
      </c>
      <c r="D1503" s="12" t="s">
        <v>930</v>
      </c>
    </row>
    <row r="1504" spans="1:4" s="2" customFormat="1">
      <c r="A1504" s="8">
        <v>700537</v>
      </c>
      <c r="B1504" s="12" t="str">
        <v>（株）セイウン</v>
      </c>
      <c r="C1504" s="12" t="str">
        <v>040 各種施設・設備の維持管理・保守点検</v>
      </c>
      <c r="D1504" s="12" t="s">
        <v>930</v>
      </c>
    </row>
    <row r="1505" spans="1:4" s="2" customFormat="1">
      <c r="A1505" s="8">
        <v>700537</v>
      </c>
      <c r="B1505" s="12" t="str">
        <v>（株）セイウン</v>
      </c>
      <c r="C1505" s="12" t="str">
        <v>041 各種施設・設備の清掃、消毒、防除、駆除</v>
      </c>
      <c r="D1505" s="12" t="s">
        <v>930</v>
      </c>
    </row>
    <row r="1506" spans="1:4" s="2" customFormat="1">
      <c r="A1506" s="8">
        <v>700537</v>
      </c>
      <c r="B1506" s="12" t="str">
        <v>（株）セイウン</v>
      </c>
      <c r="C1506" s="12" t="str">
        <v>047 その他役務の提供</v>
      </c>
      <c r="D1506" s="12" t="s">
        <v>930</v>
      </c>
    </row>
    <row r="1507" spans="1:4" s="2" customFormat="1">
      <c r="A1507" s="8">
        <v>700537</v>
      </c>
      <c r="B1507" s="12" t="str">
        <v>（株）セイウン</v>
      </c>
      <c r="C1507" s="12" t="str">
        <v>049 労働者派遣</v>
      </c>
      <c r="D1507" s="12" t="s">
        <v>930</v>
      </c>
    </row>
    <row r="1508" spans="1:4" s="2" customFormat="1">
      <c r="A1508" s="8">
        <v>700538</v>
      </c>
      <c r="B1508" s="12" t="str">
        <v>（株）セイコー</v>
      </c>
      <c r="C1508" s="12" t="str">
        <v>030 廃棄物収集運搬処理</v>
      </c>
      <c r="D1508" s="12" t="s">
        <v>931</v>
      </c>
    </row>
    <row r="1509" spans="1:4" s="2" customFormat="1">
      <c r="A1509" s="8">
        <v>700538</v>
      </c>
      <c r="B1509" s="12" t="str">
        <v>（株）セイコー</v>
      </c>
      <c r="C1509" s="12" t="str">
        <v>041 各種施設・設備の清掃、消毒、防除、駆除</v>
      </c>
      <c r="D1509" s="12" t="s">
        <v>931</v>
      </c>
    </row>
    <row r="1510" spans="1:4" s="2" customFormat="1">
      <c r="A1510" s="8">
        <v>700539</v>
      </c>
      <c r="B1510" s="12" t="str">
        <v>清和工業（株）</v>
      </c>
      <c r="C1510" s="12" t="str">
        <v>038 空調・消防・ボイラー設備の保守点検</v>
      </c>
      <c r="D1510" s="12" t="s">
        <v>515</v>
      </c>
    </row>
    <row r="1511" spans="1:4" s="2" customFormat="1">
      <c r="A1511" s="8">
        <v>700540</v>
      </c>
      <c r="B1511" s="12" t="str">
        <v>関彰エンジニアリング（株） 水戸支店</v>
      </c>
      <c r="C1511" s="12" t="str">
        <v>038 空調・消防・ボイラー設備の保守点検</v>
      </c>
      <c r="D1511" s="12" t="s">
        <v>933</v>
      </c>
    </row>
    <row r="1512" spans="1:4" s="2" customFormat="1">
      <c r="A1512" s="8">
        <v>700541</v>
      </c>
      <c r="B1512" s="12" t="str">
        <v>（株）セキショウキャリアプラス 本店</v>
      </c>
      <c r="C1512" s="12" t="str">
        <v>022 集計、計算、調査、計画策定</v>
      </c>
      <c r="D1512" s="12" t="s">
        <v>162</v>
      </c>
    </row>
    <row r="1513" spans="1:4" s="2" customFormat="1">
      <c r="A1513" s="8">
        <v>700541</v>
      </c>
      <c r="B1513" s="12" t="str">
        <v>（株）セキショウキャリアプラス 本店</v>
      </c>
      <c r="C1513" s="12" t="str">
        <v>026 催事の企画運営、旅行企画</v>
      </c>
      <c r="D1513" s="12" t="s">
        <v>162</v>
      </c>
    </row>
    <row r="1514" spans="1:4" s="2" customFormat="1">
      <c r="A1514" s="8">
        <v>700541</v>
      </c>
      <c r="B1514" s="12" t="str">
        <v>（株）セキショウキャリアプラス 本店</v>
      </c>
      <c r="C1514" s="12" t="str">
        <v>035 情報処理、情報提供サービス、情報機器等の保守点検</v>
      </c>
      <c r="D1514" s="12" t="s">
        <v>162</v>
      </c>
    </row>
    <row r="1515" spans="1:4" s="2" customFormat="1">
      <c r="A1515" s="8">
        <v>700541</v>
      </c>
      <c r="B1515" s="12" t="str">
        <v>（株）セキショウキャリアプラス 本店</v>
      </c>
      <c r="C1515" s="12" t="str">
        <v>047 その他役務の提供</v>
      </c>
      <c r="D1515" s="12" t="s">
        <v>162</v>
      </c>
    </row>
    <row r="1516" spans="1:4" s="2" customFormat="1">
      <c r="A1516" s="8">
        <v>700541</v>
      </c>
      <c r="B1516" s="12" t="str">
        <v>（株）セキショウキャリアプラス 本店</v>
      </c>
      <c r="C1516" s="12" t="str">
        <v>049 労働者派遣</v>
      </c>
      <c r="D1516" s="12" t="s">
        <v>162</v>
      </c>
    </row>
    <row r="1517" spans="1:4" s="2" customFormat="1">
      <c r="A1517" s="8">
        <v>700541</v>
      </c>
      <c r="B1517" s="12" t="str">
        <v>（株）セキショウキャリアプラス 本店</v>
      </c>
      <c r="C1517" s="12" t="str">
        <v>050 研修講師・指導員・技術者の派遣</v>
      </c>
      <c r="D1517" s="12" t="s">
        <v>162</v>
      </c>
    </row>
    <row r="1518" spans="1:4" s="2" customFormat="1">
      <c r="A1518" s="8">
        <v>700542</v>
      </c>
      <c r="B1518" s="12" t="str">
        <v>関彰商事（株） ビジネストランスフォーメーション部　水戸支店</v>
      </c>
      <c r="C1518" s="12" t="str">
        <v>005 事務機器用品</v>
      </c>
      <c r="D1518" s="12" t="s">
        <v>933</v>
      </c>
    </row>
    <row r="1519" spans="1:4" s="2" customFormat="1">
      <c r="A1519" s="8">
        <v>700542</v>
      </c>
      <c r="B1519" s="12" t="str">
        <v>関彰商事（株） ビジネストランスフォーメーション部　水戸支店</v>
      </c>
      <c r="C1519" s="12" t="str">
        <v>006 学校備品、学校教材、図書、視聴覚資料</v>
      </c>
      <c r="D1519" s="12" t="s">
        <v>933</v>
      </c>
    </row>
    <row r="1520" spans="1:4" s="2" customFormat="1">
      <c r="A1520" s="8">
        <v>700542</v>
      </c>
      <c r="B1520" s="12" t="str">
        <v>関彰商事（株） ビジネストランスフォーメーション部　水戸支店</v>
      </c>
      <c r="C1520" s="12" t="str">
        <v>008 家具、寝具、室内装飾品、什器類</v>
      </c>
      <c r="D1520" s="12" t="s">
        <v>933</v>
      </c>
    </row>
    <row r="1521" spans="1:4" s="2" customFormat="1">
      <c r="A1521" s="8">
        <v>700542</v>
      </c>
      <c r="B1521" s="12" t="str">
        <v>関彰商事（株） ビジネストランスフォーメーション部　水戸支店</v>
      </c>
      <c r="C1521" s="12" t="str">
        <v>010 紙・袋製品</v>
      </c>
      <c r="D1521" s="12" t="s">
        <v>933</v>
      </c>
    </row>
    <row r="1522" spans="1:4" s="2" customFormat="1">
      <c r="A1522" s="8">
        <v>700542</v>
      </c>
      <c r="B1522" s="12" t="str">
        <v>関彰商事（株） ビジネストランスフォーメーション部　水戸支店</v>
      </c>
      <c r="C1522" s="12" t="str">
        <v>015 情報機器用品、ソフトウェア</v>
      </c>
      <c r="D1522" s="12" t="s">
        <v>933</v>
      </c>
    </row>
    <row r="1523" spans="1:4" s="2" customFormat="1">
      <c r="A1523" s="8">
        <v>700542</v>
      </c>
      <c r="B1523" s="12" t="str">
        <v>関彰商事（株） ビジネストランスフォーメーション部　水戸支店</v>
      </c>
      <c r="C1523" s="12" t="str">
        <v>016 電気・通信・視聴覚機器用品</v>
      </c>
      <c r="D1523" s="12" t="s">
        <v>933</v>
      </c>
    </row>
    <row r="1524" spans="1:4" s="2" customFormat="1">
      <c r="A1524" s="8">
        <v>700542</v>
      </c>
      <c r="B1524" s="12" t="str">
        <v>関彰商事（株） ビジネストランスフォーメーション部　水戸支店</v>
      </c>
      <c r="C1524" s="12" t="str">
        <v>019 医療・福祉機器用品</v>
      </c>
      <c r="D1524" s="12" t="s">
        <v>933</v>
      </c>
    </row>
    <row r="1525" spans="1:4" s="2" customFormat="1">
      <c r="A1525" s="8">
        <v>700542</v>
      </c>
      <c r="B1525" s="12" t="str">
        <v>関彰商事（株） ビジネストランスフォーメーション部　水戸支店</v>
      </c>
      <c r="C1525" s="12" t="str">
        <v>021 その他の販売</v>
      </c>
      <c r="D1525" s="12" t="s">
        <v>933</v>
      </c>
    </row>
    <row r="1526" spans="1:4" s="2" customFormat="1">
      <c r="A1526" s="8">
        <v>700542</v>
      </c>
      <c r="B1526" s="12" t="str">
        <v>関彰商事（株） ビジネストランスフォーメーション部　水戸支店</v>
      </c>
      <c r="C1526" s="12" t="str">
        <v>035 情報処理、情報提供サービス、情報機器等の保守点検</v>
      </c>
      <c r="D1526" s="12" t="s">
        <v>933</v>
      </c>
    </row>
    <row r="1527" spans="1:4" s="2" customFormat="1">
      <c r="A1527" s="8">
        <v>700542</v>
      </c>
      <c r="B1527" s="12" t="str">
        <v>関彰商事（株） ビジネストランスフォーメーション部　水戸支店</v>
      </c>
      <c r="C1527" s="12" t="str">
        <v>036 電気・通信・視聴覚設備の保守点検</v>
      </c>
      <c r="D1527" s="12" t="s">
        <v>933</v>
      </c>
    </row>
    <row r="1528" spans="1:4" s="2" customFormat="1">
      <c r="A1528" s="8">
        <v>700542</v>
      </c>
      <c r="B1528" s="12" t="str">
        <v>関彰商事（株） ビジネストランスフォーメーション部　水戸支店</v>
      </c>
      <c r="C1528" s="12" t="str">
        <v>047 その他役務の提供</v>
      </c>
      <c r="D1528" s="12" t="s">
        <v>933</v>
      </c>
    </row>
    <row r="1529" spans="1:4" s="2" customFormat="1">
      <c r="A1529" s="8">
        <v>700542</v>
      </c>
      <c r="B1529" s="12" t="str">
        <v>関彰商事（株） ビジネストランスフォーメーション部　水戸支店</v>
      </c>
      <c r="C1529" s="12" t="str">
        <v>048 賃貸借</v>
      </c>
      <c r="D1529" s="12" t="s">
        <v>933</v>
      </c>
    </row>
    <row r="1530" spans="1:4" s="2" customFormat="1">
      <c r="A1530" s="8">
        <v>700542</v>
      </c>
      <c r="B1530" s="12" t="str">
        <v>関彰商事（株） ビジネストランスフォーメーション部　水戸支店</v>
      </c>
      <c r="C1530" s="12" t="str">
        <v>051 物品等の買受</v>
      </c>
      <c r="D1530" s="12" t="s">
        <v>933</v>
      </c>
    </row>
    <row r="1531" spans="1:4" s="2" customFormat="1">
      <c r="A1531" s="8">
        <v>700543</v>
      </c>
      <c r="B1531" s="12" t="str">
        <v>セコム（株）</v>
      </c>
      <c r="C1531" s="12" t="str">
        <v>019 医療・福祉機器用品</v>
      </c>
      <c r="D1531" s="12" t="s">
        <v>934</v>
      </c>
    </row>
    <row r="1532" spans="1:4" s="2" customFormat="1">
      <c r="A1532" s="8">
        <v>700543</v>
      </c>
      <c r="B1532" s="12" t="str">
        <v>セコム（株）</v>
      </c>
      <c r="C1532" s="12" t="str">
        <v>020 消防機器用品（消防車両を含む）</v>
      </c>
      <c r="D1532" s="12" t="s">
        <v>934</v>
      </c>
    </row>
    <row r="1533" spans="1:4" s="2" customFormat="1">
      <c r="A1533" s="8">
        <v>700543</v>
      </c>
      <c r="B1533" s="12" t="str">
        <v>セコム（株）</v>
      </c>
      <c r="C1533" s="12" t="str">
        <v>021 その他の販売</v>
      </c>
      <c r="D1533" s="12" t="s">
        <v>934</v>
      </c>
    </row>
    <row r="1534" spans="1:4" s="2" customFormat="1">
      <c r="A1534" s="8">
        <v>700543</v>
      </c>
      <c r="B1534" s="12" t="str">
        <v>セコム（株）</v>
      </c>
      <c r="C1534" s="12" t="str">
        <v>027 警備</v>
      </c>
      <c r="D1534" s="12" t="s">
        <v>934</v>
      </c>
    </row>
    <row r="1535" spans="1:4" s="2" customFormat="1">
      <c r="A1535" s="8">
        <v>700543</v>
      </c>
      <c r="B1535" s="12" t="str">
        <v>セコム（株）</v>
      </c>
      <c r="C1535" s="12" t="str">
        <v>038 空調・消防・ボイラー設備の保守点検</v>
      </c>
      <c r="D1535" s="12" t="s">
        <v>934</v>
      </c>
    </row>
    <row r="1536" spans="1:4" s="2" customFormat="1">
      <c r="A1536" s="8">
        <v>700543</v>
      </c>
      <c r="B1536" s="12" t="str">
        <v>セコム（株）</v>
      </c>
      <c r="C1536" s="12" t="str">
        <v>048 賃貸借</v>
      </c>
      <c r="D1536" s="12" t="s">
        <v>934</v>
      </c>
    </row>
    <row r="1537" spans="1:4" s="2" customFormat="1">
      <c r="A1537" s="8">
        <v>700546</v>
      </c>
      <c r="B1537" s="12" t="str">
        <v>（株）セフテック</v>
      </c>
      <c r="C1537" s="12" t="str">
        <v>027 警備</v>
      </c>
      <c r="D1537" s="12" t="s">
        <v>935</v>
      </c>
    </row>
    <row r="1538" spans="1:4" s="2" customFormat="1">
      <c r="A1538" s="8">
        <v>700546</v>
      </c>
      <c r="B1538" s="12" t="str">
        <v>（株）セフテック</v>
      </c>
      <c r="C1538" s="12" t="str">
        <v>038 空調・消防・ボイラー設備の保守点検</v>
      </c>
      <c r="D1538" s="12" t="s">
        <v>935</v>
      </c>
    </row>
    <row r="1539" spans="1:4" s="2" customFormat="1">
      <c r="A1539" s="8">
        <v>700546</v>
      </c>
      <c r="B1539" s="12" t="str">
        <v>（株）セフテック</v>
      </c>
      <c r="C1539" s="12" t="str">
        <v>041 各種施設・設備の清掃、消毒、防除、駆除</v>
      </c>
      <c r="D1539" s="12" t="s">
        <v>935</v>
      </c>
    </row>
    <row r="1540" spans="1:4" s="2" customFormat="1">
      <c r="A1540" s="8">
        <v>700547</v>
      </c>
      <c r="B1540" s="12" t="str">
        <v>（株）セブンサービス企画装飾 つくば営業所</v>
      </c>
      <c r="C1540" s="12" t="str">
        <v>025 映画・ビデオ・広告・看板の企画制作</v>
      </c>
      <c r="D1540" s="12" t="s">
        <v>29</v>
      </c>
    </row>
    <row r="1541" spans="1:4" s="2" customFormat="1">
      <c r="A1541" s="8">
        <v>700547</v>
      </c>
      <c r="B1541" s="12" t="str">
        <v>（株）セブンサービス企画装飾 つくば営業所</v>
      </c>
      <c r="C1541" s="12" t="str">
        <v>026 催事の企画運営、旅行企画</v>
      </c>
      <c r="D1541" s="12" t="s">
        <v>29</v>
      </c>
    </row>
    <row r="1542" spans="1:4" s="2" customFormat="1">
      <c r="A1542" s="8">
        <v>700547</v>
      </c>
      <c r="B1542" s="12" t="str">
        <v>（株）セブンサービス企画装飾 つくば営業所</v>
      </c>
      <c r="C1542" s="12" t="str">
        <v>027 警備</v>
      </c>
      <c r="D1542" s="12" t="s">
        <v>29</v>
      </c>
    </row>
    <row r="1543" spans="1:4" s="2" customFormat="1">
      <c r="A1543" s="8">
        <v>700547</v>
      </c>
      <c r="B1543" s="12" t="str">
        <v>（株）セブンサービス企画装飾 つくば営業所</v>
      </c>
      <c r="C1543" s="12" t="str">
        <v>047 その他役務の提供</v>
      </c>
      <c r="D1543" s="12" t="s">
        <v>29</v>
      </c>
    </row>
    <row r="1544" spans="1:4" s="2" customFormat="1">
      <c r="A1544" s="8">
        <v>700548</v>
      </c>
      <c r="B1544" s="12" t="str">
        <v>（株）セレスポ さいたま支店</v>
      </c>
      <c r="C1544" s="12" t="str">
        <v>026 催事の企画運営、旅行企画</v>
      </c>
      <c r="D1544" s="12" t="s">
        <v>937</v>
      </c>
    </row>
    <row r="1545" spans="1:4" s="2" customFormat="1">
      <c r="A1545" s="8">
        <v>700550</v>
      </c>
      <c r="B1545" s="12" t="str">
        <v>センター電機（株）</v>
      </c>
      <c r="C1545" s="12" t="str">
        <v>014 建設・農業・工作機器用品</v>
      </c>
      <c r="D1545" s="12" t="s">
        <v>938</v>
      </c>
    </row>
    <row r="1546" spans="1:4" s="2" customFormat="1">
      <c r="A1546" s="8">
        <v>700550</v>
      </c>
      <c r="B1546" s="12" t="str">
        <v>センター電機（株）</v>
      </c>
      <c r="C1546" s="12" t="str">
        <v>015 情報機器用品、ソフトウェア</v>
      </c>
      <c r="D1546" s="12" t="s">
        <v>938</v>
      </c>
    </row>
    <row r="1547" spans="1:4" s="2" customFormat="1">
      <c r="A1547" s="8">
        <v>700550</v>
      </c>
      <c r="B1547" s="12" t="str">
        <v>センター電機（株）</v>
      </c>
      <c r="C1547" s="12" t="str">
        <v>016 電気・通信・視聴覚機器用品</v>
      </c>
      <c r="D1547" s="12" t="s">
        <v>938</v>
      </c>
    </row>
    <row r="1548" spans="1:4" s="2" customFormat="1">
      <c r="A1548" s="8">
        <v>700550</v>
      </c>
      <c r="B1548" s="12" t="str">
        <v>センター電機（株）</v>
      </c>
      <c r="C1548" s="12" t="str">
        <v>017 厨房・空調機器用品</v>
      </c>
      <c r="D1548" s="12" t="s">
        <v>938</v>
      </c>
    </row>
    <row r="1549" spans="1:4" s="2" customFormat="1">
      <c r="A1549" s="8">
        <v>700550</v>
      </c>
      <c r="B1549" s="12" t="str">
        <v>センター電機（株）</v>
      </c>
      <c r="C1549" s="12" t="str">
        <v>035 情報処理、情報提供サービス、情報機器等の保守点検</v>
      </c>
      <c r="D1549" s="12" t="s">
        <v>938</v>
      </c>
    </row>
    <row r="1550" spans="1:4" s="2" customFormat="1">
      <c r="A1550" s="8">
        <v>700550</v>
      </c>
      <c r="B1550" s="12" t="str">
        <v>センター電機（株）</v>
      </c>
      <c r="C1550" s="12" t="str">
        <v>037 電気工作物の保安管理</v>
      </c>
      <c r="D1550" s="12" t="s">
        <v>938</v>
      </c>
    </row>
    <row r="1551" spans="1:4" s="2" customFormat="1">
      <c r="A1551" s="8">
        <v>700550</v>
      </c>
      <c r="B1551" s="12" t="str">
        <v>センター電機（株）</v>
      </c>
      <c r="C1551" s="12" t="str">
        <v>038 空調・消防・ボイラー設備の保守点検</v>
      </c>
      <c r="D1551" s="12" t="s">
        <v>938</v>
      </c>
    </row>
    <row r="1552" spans="1:4" s="2" customFormat="1">
      <c r="A1552" s="8">
        <v>700551</v>
      </c>
      <c r="B1552" s="12" t="str">
        <v>（株）セントラルメディカル</v>
      </c>
      <c r="C1552" s="12" t="str">
        <v>003 医療品、医薬品、毒物、劇物</v>
      </c>
      <c r="D1552" s="12" t="s">
        <v>911</v>
      </c>
    </row>
    <row r="1553" spans="1:4" s="2" customFormat="1">
      <c r="A1553" s="8">
        <v>700551</v>
      </c>
      <c r="B1553" s="12" t="str">
        <v>（株）セントラルメディカル</v>
      </c>
      <c r="C1553" s="12" t="str">
        <v>017 厨房・空調機器用品</v>
      </c>
      <c r="D1553" s="12" t="s">
        <v>911</v>
      </c>
    </row>
    <row r="1554" spans="1:4" s="2" customFormat="1">
      <c r="A1554" s="8">
        <v>700551</v>
      </c>
      <c r="B1554" s="12" t="str">
        <v>（株）セントラルメディカル</v>
      </c>
      <c r="C1554" s="12" t="str">
        <v>018 衛生・清掃機器用品</v>
      </c>
      <c r="D1554" s="12" t="s">
        <v>911</v>
      </c>
    </row>
    <row r="1555" spans="1:4" s="2" customFormat="1">
      <c r="A1555" s="8">
        <v>700551</v>
      </c>
      <c r="B1555" s="12" t="str">
        <v>（株）セントラルメディカル</v>
      </c>
      <c r="C1555" s="12" t="str">
        <v>019 医療・福祉機器用品</v>
      </c>
      <c r="D1555" s="12" t="s">
        <v>911</v>
      </c>
    </row>
    <row r="1556" spans="1:4" s="2" customFormat="1">
      <c r="A1556" s="8">
        <v>700551</v>
      </c>
      <c r="B1556" s="12" t="str">
        <v>（株）セントラルメディカル</v>
      </c>
      <c r="C1556" s="12" t="str">
        <v>048 賃貸借</v>
      </c>
      <c r="D1556" s="12" t="s">
        <v>911</v>
      </c>
    </row>
    <row r="1557" spans="1:4" s="2" customFormat="1">
      <c r="A1557" s="8">
        <v>700552</v>
      </c>
      <c r="B1557" s="12" t="str">
        <v>（株）全日茨城</v>
      </c>
      <c r="C1557" s="12" t="str">
        <v>027 警備</v>
      </c>
      <c r="D1557" s="12" t="s">
        <v>72</v>
      </c>
    </row>
    <row r="1558" spans="1:4" s="2" customFormat="1">
      <c r="A1558" s="8">
        <v>700552</v>
      </c>
      <c r="B1558" s="12" t="str">
        <v>（株）全日茨城</v>
      </c>
      <c r="C1558" s="12" t="str">
        <v>031 植栽・公園管理</v>
      </c>
      <c r="D1558" s="12" t="s">
        <v>72</v>
      </c>
    </row>
    <row r="1559" spans="1:4" s="2" customFormat="1">
      <c r="A1559" s="8">
        <v>700552</v>
      </c>
      <c r="B1559" s="12" t="str">
        <v>（株）全日茨城</v>
      </c>
      <c r="C1559" s="12" t="str">
        <v>032 体育施設管理監視</v>
      </c>
      <c r="D1559" s="12" t="s">
        <v>72</v>
      </c>
    </row>
    <row r="1560" spans="1:4" s="2" customFormat="1">
      <c r="A1560" s="8">
        <v>700552</v>
      </c>
      <c r="B1560" s="12" t="str">
        <v>（株）全日茨城</v>
      </c>
      <c r="C1560" s="12" t="str">
        <v>038 空調・消防・ボイラー設備の保守点検</v>
      </c>
      <c r="D1560" s="12" t="s">
        <v>72</v>
      </c>
    </row>
    <row r="1561" spans="1:4" s="2" customFormat="1">
      <c r="A1561" s="8">
        <v>700552</v>
      </c>
      <c r="B1561" s="12" t="str">
        <v>（株）全日茨城</v>
      </c>
      <c r="C1561" s="12" t="str">
        <v>040 各種施設・設備の維持管理・保守点検</v>
      </c>
      <c r="D1561" s="12" t="s">
        <v>72</v>
      </c>
    </row>
    <row r="1562" spans="1:4" s="2" customFormat="1">
      <c r="A1562" s="8">
        <v>700552</v>
      </c>
      <c r="B1562" s="12" t="str">
        <v>（株）全日茨城</v>
      </c>
      <c r="C1562" s="12" t="str">
        <v>041 各種施設・設備の清掃、消毒、防除、駆除</v>
      </c>
      <c r="D1562" s="12" t="s">
        <v>72</v>
      </c>
    </row>
    <row r="1563" spans="1:4" s="2" customFormat="1">
      <c r="A1563" s="8">
        <v>700552</v>
      </c>
      <c r="B1563" s="12" t="str">
        <v>（株）全日茨城</v>
      </c>
      <c r="C1563" s="12" t="str">
        <v>047 その他役務の提供</v>
      </c>
      <c r="D1563" s="12" t="s">
        <v>72</v>
      </c>
    </row>
    <row r="1564" spans="1:4" s="2" customFormat="1">
      <c r="A1564" s="8">
        <v>700553</v>
      </c>
      <c r="B1564" s="12" t="str">
        <v>（株）千本杉</v>
      </c>
      <c r="C1564" s="12" t="str">
        <v>022 集計、計算、調査、計画策定</v>
      </c>
      <c r="D1564" s="12" t="s">
        <v>883</v>
      </c>
    </row>
    <row r="1565" spans="1:4" s="2" customFormat="1">
      <c r="A1565" s="8">
        <v>700553</v>
      </c>
      <c r="B1565" s="12" t="str">
        <v>（株）千本杉</v>
      </c>
      <c r="C1565" s="12" t="str">
        <v>031 植栽・公園管理</v>
      </c>
      <c r="D1565" s="12" t="s">
        <v>883</v>
      </c>
    </row>
    <row r="1566" spans="1:4" s="2" customFormat="1">
      <c r="A1566" s="8">
        <v>700554</v>
      </c>
      <c r="B1566" s="12" t="str">
        <v>（株） ゼンリン 水戸営業所</v>
      </c>
      <c r="C1566" s="12" t="str">
        <v>004 印刷製本</v>
      </c>
      <c r="D1566" s="12" t="s">
        <v>630</v>
      </c>
    </row>
    <row r="1567" spans="1:4" s="2" customFormat="1">
      <c r="A1567" s="8">
        <v>700554</v>
      </c>
      <c r="B1567" s="12" t="str">
        <v>（株） ゼンリン 水戸営業所</v>
      </c>
      <c r="C1567" s="12" t="str">
        <v>005 事務機器用品</v>
      </c>
      <c r="D1567" s="12" t="s">
        <v>630</v>
      </c>
    </row>
    <row r="1568" spans="1:4" s="2" customFormat="1">
      <c r="A1568" s="8">
        <v>700554</v>
      </c>
      <c r="B1568" s="12" t="str">
        <v>（株） ゼンリン 水戸営業所</v>
      </c>
      <c r="C1568" s="12" t="str">
        <v>006 学校備品、学校教材、図書、視聴覚資料</v>
      </c>
      <c r="D1568" s="12" t="s">
        <v>630</v>
      </c>
    </row>
    <row r="1569" spans="1:4" s="2" customFormat="1">
      <c r="A1569" s="8">
        <v>700554</v>
      </c>
      <c r="B1569" s="12" t="str">
        <v>（株） ゼンリン 水戸営業所</v>
      </c>
      <c r="C1569" s="12" t="str">
        <v>015 情報機器用品、ソフトウェア</v>
      </c>
      <c r="D1569" s="12" t="s">
        <v>630</v>
      </c>
    </row>
    <row r="1570" spans="1:4" s="2" customFormat="1">
      <c r="A1570" s="8">
        <v>700554</v>
      </c>
      <c r="B1570" s="12" t="str">
        <v>（株） ゼンリン 水戸営業所</v>
      </c>
      <c r="C1570" s="12" t="str">
        <v>021 その他の販売</v>
      </c>
      <c r="D1570" s="12" t="s">
        <v>630</v>
      </c>
    </row>
    <row r="1571" spans="1:4" s="2" customFormat="1">
      <c r="A1571" s="8">
        <v>700554</v>
      </c>
      <c r="B1571" s="12" t="str">
        <v>（株） ゼンリン 水戸営業所</v>
      </c>
      <c r="C1571" s="12" t="str">
        <v>022 集計、計算、調査、計画策定</v>
      </c>
      <c r="D1571" s="12" t="s">
        <v>630</v>
      </c>
    </row>
    <row r="1572" spans="1:4" s="2" customFormat="1">
      <c r="A1572" s="8">
        <v>700554</v>
      </c>
      <c r="B1572" s="12" t="str">
        <v>（株） ゼンリン 水戸営業所</v>
      </c>
      <c r="C1572" s="12" t="str">
        <v>024 写真・製図・複写・地図の撮影作成</v>
      </c>
      <c r="D1572" s="12" t="s">
        <v>630</v>
      </c>
    </row>
    <row r="1573" spans="1:4" s="2" customFormat="1">
      <c r="A1573" s="8">
        <v>700554</v>
      </c>
      <c r="B1573" s="12" t="str">
        <v>（株） ゼンリン 水戸営業所</v>
      </c>
      <c r="C1573" s="12" t="str">
        <v>025 映画・ビデオ・広告・看板の企画制作</v>
      </c>
      <c r="D1573" s="12" t="s">
        <v>630</v>
      </c>
    </row>
    <row r="1574" spans="1:4" s="2" customFormat="1">
      <c r="A1574" s="8">
        <v>700554</v>
      </c>
      <c r="B1574" s="12" t="str">
        <v>（株） ゼンリン 水戸営業所</v>
      </c>
      <c r="C1574" s="12" t="str">
        <v>035 情報処理、情報提供サービス、情報機器等の保守点検</v>
      </c>
      <c r="D1574" s="12" t="s">
        <v>630</v>
      </c>
    </row>
    <row r="1575" spans="1:4" s="2" customFormat="1">
      <c r="A1575" s="8">
        <v>700554</v>
      </c>
      <c r="B1575" s="12" t="str">
        <v>（株） ゼンリン 水戸営業所</v>
      </c>
      <c r="C1575" s="12" t="str">
        <v>047 その他役務の提供</v>
      </c>
      <c r="D1575" s="12" t="s">
        <v>630</v>
      </c>
    </row>
    <row r="1576" spans="1:4" s="2" customFormat="1">
      <c r="A1576" s="8">
        <v>700555</v>
      </c>
      <c r="B1576" s="12" t="str">
        <v>（株）総研</v>
      </c>
      <c r="C1576" s="12" t="str">
        <v>013 試験・測定・観測機器用品</v>
      </c>
      <c r="D1576" s="12" t="s">
        <v>939</v>
      </c>
    </row>
    <row r="1577" spans="1:4" s="2" customFormat="1">
      <c r="A1577" s="8">
        <v>700555</v>
      </c>
      <c r="B1577" s="12" t="str">
        <v>（株）総研</v>
      </c>
      <c r="C1577" s="12" t="str">
        <v>022 集計、計算、調査、計画策定</v>
      </c>
      <c r="D1577" s="12" t="s">
        <v>939</v>
      </c>
    </row>
    <row r="1578" spans="1:4" s="2" customFormat="1">
      <c r="A1578" s="8">
        <v>700555</v>
      </c>
      <c r="B1578" s="12" t="str">
        <v>（株）総研</v>
      </c>
      <c r="C1578" s="12" t="str">
        <v>023 試験、測定、観測</v>
      </c>
      <c r="D1578" s="12" t="s">
        <v>939</v>
      </c>
    </row>
    <row r="1579" spans="1:4" s="2" customFormat="1">
      <c r="A1579" s="8">
        <v>700555</v>
      </c>
      <c r="B1579" s="12" t="str">
        <v>（株）総研</v>
      </c>
      <c r="C1579" s="12" t="str">
        <v>024 写真・製図・複写・地図の撮影作成</v>
      </c>
      <c r="D1579" s="12" t="s">
        <v>939</v>
      </c>
    </row>
    <row r="1580" spans="1:4" s="2" customFormat="1">
      <c r="A1580" s="8">
        <v>700555</v>
      </c>
      <c r="B1580" s="12" t="str">
        <v>（株）総研</v>
      </c>
      <c r="C1580" s="12" t="str">
        <v>031 植栽・公園管理</v>
      </c>
      <c r="D1580" s="12" t="s">
        <v>939</v>
      </c>
    </row>
    <row r="1581" spans="1:4" s="2" customFormat="1">
      <c r="A1581" s="8">
        <v>700555</v>
      </c>
      <c r="B1581" s="12" t="str">
        <v>（株）総研</v>
      </c>
      <c r="C1581" s="12" t="str">
        <v>040 各種施設・設備の維持管理・保守点検</v>
      </c>
      <c r="D1581" s="12" t="s">
        <v>939</v>
      </c>
    </row>
    <row r="1582" spans="1:4" s="2" customFormat="1">
      <c r="A1582" s="8">
        <v>700555</v>
      </c>
      <c r="B1582" s="12" t="str">
        <v>（株）総研</v>
      </c>
      <c r="C1582" s="12" t="str">
        <v>047 その他役務の提供</v>
      </c>
      <c r="D1582" s="12" t="s">
        <v>939</v>
      </c>
    </row>
    <row r="1583" spans="1:4" s="2" customFormat="1">
      <c r="A1583" s="8">
        <v>700556</v>
      </c>
      <c r="B1583" s="12" t="str">
        <v>（株）総合環境計画 茨城事務所</v>
      </c>
      <c r="C1583" s="12" t="str">
        <v>022 集計、計算、調査、計画策定</v>
      </c>
      <c r="D1583" s="12" t="s">
        <v>940</v>
      </c>
    </row>
    <row r="1584" spans="1:4" s="2" customFormat="1">
      <c r="A1584" s="8">
        <v>700556</v>
      </c>
      <c r="B1584" s="12" t="str">
        <v>（株）総合環境計画 茨城事務所</v>
      </c>
      <c r="C1584" s="12" t="str">
        <v>023 試験、測定、観測</v>
      </c>
      <c r="D1584" s="12" t="s">
        <v>940</v>
      </c>
    </row>
    <row r="1585" spans="1:4" s="2" customFormat="1">
      <c r="A1585" s="8">
        <v>700556</v>
      </c>
      <c r="B1585" s="12" t="str">
        <v>（株）総合環境計画 茨城事務所</v>
      </c>
      <c r="C1585" s="12" t="str">
        <v>035 情報処理、情報提供サービス、情報機器等の保守点検</v>
      </c>
      <c r="D1585" s="12" t="s">
        <v>940</v>
      </c>
    </row>
    <row r="1586" spans="1:4" s="2" customFormat="1">
      <c r="A1586" s="8">
        <v>700556</v>
      </c>
      <c r="B1586" s="12" t="str">
        <v>（株）総合環境計画 茨城事務所</v>
      </c>
      <c r="C1586" s="12" t="str">
        <v>046 翻訳、速記反訳、会議録作成</v>
      </c>
      <c r="D1586" s="12" t="s">
        <v>940</v>
      </c>
    </row>
    <row r="1587" spans="1:4" s="2" customFormat="1">
      <c r="A1587" s="8">
        <v>700557</v>
      </c>
      <c r="B1587" s="12" t="str">
        <v>綜合警備保障（株） 茨城支社</v>
      </c>
      <c r="C1587" s="12" t="str">
        <v>013 試験・測定・観測機器用品</v>
      </c>
      <c r="D1587" s="12" t="s">
        <v>726</v>
      </c>
    </row>
    <row r="1588" spans="1:4" s="2" customFormat="1">
      <c r="A1588" s="8">
        <v>700557</v>
      </c>
      <c r="B1588" s="12" t="str">
        <v>綜合警備保障（株） 茨城支社</v>
      </c>
      <c r="C1588" s="12" t="str">
        <v>015 情報機器用品、ソフトウェア</v>
      </c>
      <c r="D1588" s="12" t="s">
        <v>726</v>
      </c>
    </row>
    <row r="1589" spans="1:4" s="2" customFormat="1">
      <c r="A1589" s="8">
        <v>700557</v>
      </c>
      <c r="B1589" s="12" t="str">
        <v>綜合警備保障（株） 茨城支社</v>
      </c>
      <c r="C1589" s="12" t="str">
        <v>016 電気・通信・視聴覚機器用品</v>
      </c>
      <c r="D1589" s="12" t="s">
        <v>726</v>
      </c>
    </row>
    <row r="1590" spans="1:4" s="2" customFormat="1">
      <c r="A1590" s="8">
        <v>700557</v>
      </c>
      <c r="B1590" s="12" t="str">
        <v>綜合警備保障（株） 茨城支社</v>
      </c>
      <c r="C1590" s="12" t="str">
        <v>017 厨房・空調機器用品</v>
      </c>
      <c r="D1590" s="12" t="s">
        <v>726</v>
      </c>
    </row>
    <row r="1591" spans="1:4" s="2" customFormat="1">
      <c r="A1591" s="8">
        <v>700557</v>
      </c>
      <c r="B1591" s="12" t="str">
        <v>綜合警備保障（株） 茨城支社</v>
      </c>
      <c r="C1591" s="12" t="str">
        <v>019 医療・福祉機器用品</v>
      </c>
      <c r="D1591" s="12" t="s">
        <v>726</v>
      </c>
    </row>
    <row r="1592" spans="1:4" s="2" customFormat="1">
      <c r="A1592" s="8">
        <v>700557</v>
      </c>
      <c r="B1592" s="12" t="str">
        <v>綜合警備保障（株） 茨城支社</v>
      </c>
      <c r="C1592" s="12" t="str">
        <v>020 消防機器用品（消防車両を含む）</v>
      </c>
      <c r="D1592" s="12" t="s">
        <v>726</v>
      </c>
    </row>
    <row r="1593" spans="1:4" s="2" customFormat="1">
      <c r="A1593" s="8">
        <v>700557</v>
      </c>
      <c r="B1593" s="12" t="str">
        <v>綜合警備保障（株） 茨城支社</v>
      </c>
      <c r="C1593" s="12" t="str">
        <v>021 その他の販売</v>
      </c>
      <c r="D1593" s="12" t="s">
        <v>726</v>
      </c>
    </row>
    <row r="1594" spans="1:4" s="2" customFormat="1">
      <c r="A1594" s="8">
        <v>700557</v>
      </c>
      <c r="B1594" s="12" t="str">
        <v>綜合警備保障（株） 茨城支社</v>
      </c>
      <c r="C1594" s="12" t="str">
        <v>027 警備</v>
      </c>
      <c r="D1594" s="12" t="s">
        <v>726</v>
      </c>
    </row>
    <row r="1595" spans="1:4" s="2" customFormat="1">
      <c r="A1595" s="8">
        <v>700557</v>
      </c>
      <c r="B1595" s="12" t="str">
        <v>綜合警備保障（株） 茨城支社</v>
      </c>
      <c r="C1595" s="12" t="str">
        <v>029 運送、運輸（廃棄物収集運搬を除く）</v>
      </c>
      <c r="D1595" s="12" t="s">
        <v>726</v>
      </c>
    </row>
    <row r="1596" spans="1:4" s="2" customFormat="1">
      <c r="A1596" s="8">
        <v>700557</v>
      </c>
      <c r="B1596" s="12" t="str">
        <v>綜合警備保障（株） 茨城支社</v>
      </c>
      <c r="C1596" s="12" t="str">
        <v>035 情報処理、情報提供サービス、情報機器等の保守点検</v>
      </c>
      <c r="D1596" s="12" t="s">
        <v>726</v>
      </c>
    </row>
    <row r="1597" spans="1:4" s="2" customFormat="1">
      <c r="A1597" s="8">
        <v>700557</v>
      </c>
      <c r="B1597" s="12" t="str">
        <v>綜合警備保障（株） 茨城支社</v>
      </c>
      <c r="C1597" s="12" t="str">
        <v>036 電気・通信・視聴覚設備の保守点検</v>
      </c>
      <c r="D1597" s="12" t="s">
        <v>726</v>
      </c>
    </row>
    <row r="1598" spans="1:4" s="2" customFormat="1">
      <c r="A1598" s="8">
        <v>700557</v>
      </c>
      <c r="B1598" s="12" t="str">
        <v>綜合警備保障（株） 茨城支社</v>
      </c>
      <c r="C1598" s="12" t="str">
        <v>038 空調・消防・ボイラー設備の保守点検</v>
      </c>
      <c r="D1598" s="12" t="s">
        <v>726</v>
      </c>
    </row>
    <row r="1599" spans="1:4" s="2" customFormat="1">
      <c r="A1599" s="8">
        <v>700557</v>
      </c>
      <c r="B1599" s="12" t="str">
        <v>綜合警備保障（株） 茨城支社</v>
      </c>
      <c r="C1599" s="12" t="str">
        <v>040 各種施設・設備の維持管理・保守点検</v>
      </c>
      <c r="D1599" s="12" t="s">
        <v>726</v>
      </c>
    </row>
    <row r="1600" spans="1:4" s="2" customFormat="1">
      <c r="A1600" s="8">
        <v>700557</v>
      </c>
      <c r="B1600" s="12" t="str">
        <v>綜合警備保障（株） 茨城支社</v>
      </c>
      <c r="C1600" s="12" t="str">
        <v>041 各種施設・設備の清掃、消毒、防除、駆除</v>
      </c>
      <c r="D1600" s="12" t="s">
        <v>726</v>
      </c>
    </row>
    <row r="1601" spans="1:4" s="2" customFormat="1">
      <c r="A1601" s="8">
        <v>700557</v>
      </c>
      <c r="B1601" s="12" t="str">
        <v>綜合警備保障（株） 茨城支社</v>
      </c>
      <c r="C1601" s="12" t="str">
        <v>047 その他役務の提供</v>
      </c>
      <c r="D1601" s="12" t="s">
        <v>726</v>
      </c>
    </row>
    <row r="1602" spans="1:4" s="2" customFormat="1">
      <c r="A1602" s="8">
        <v>700557</v>
      </c>
      <c r="B1602" s="12" t="str">
        <v>綜合警備保障（株） 茨城支社</v>
      </c>
      <c r="C1602" s="12" t="str">
        <v>048 賃貸借</v>
      </c>
      <c r="D1602" s="12" t="s">
        <v>726</v>
      </c>
    </row>
    <row r="1603" spans="1:4" s="2" customFormat="1">
      <c r="A1603" s="8">
        <v>700558</v>
      </c>
      <c r="B1603" s="12" t="str">
        <v>（株）創和</v>
      </c>
      <c r="C1603" s="12" t="str">
        <v>021 その他の販売</v>
      </c>
      <c r="D1603" s="12" t="s">
        <v>538</v>
      </c>
    </row>
    <row r="1604" spans="1:4" s="2" customFormat="1">
      <c r="A1604" s="8">
        <v>700558</v>
      </c>
      <c r="B1604" s="12" t="str">
        <v>（株）創和</v>
      </c>
      <c r="C1604" s="12" t="str">
        <v>047 その他役務の提供</v>
      </c>
      <c r="D1604" s="12" t="s">
        <v>538</v>
      </c>
    </row>
    <row r="1605" spans="1:4" s="2" customFormat="1">
      <c r="A1605" s="8">
        <v>700560</v>
      </c>
      <c r="B1605" s="12" t="str">
        <v>（株）速記センターつくば</v>
      </c>
      <c r="C1605" s="12" t="str">
        <v>016 電気・通信・視聴覚機器用品</v>
      </c>
      <c r="D1605" s="12" t="s">
        <v>941</v>
      </c>
    </row>
    <row r="1606" spans="1:4" s="2" customFormat="1">
      <c r="A1606" s="8">
        <v>700560</v>
      </c>
      <c r="B1606" s="12" t="str">
        <v>（株）速記センターつくば</v>
      </c>
      <c r="C1606" s="12" t="str">
        <v>035 情報処理、情報提供サービス、情報機器等の保守点検</v>
      </c>
      <c r="D1606" s="12" t="s">
        <v>941</v>
      </c>
    </row>
    <row r="1607" spans="1:4" s="2" customFormat="1">
      <c r="A1607" s="8">
        <v>700560</v>
      </c>
      <c r="B1607" s="12" t="str">
        <v>（株）速記センターつくば</v>
      </c>
      <c r="C1607" s="12" t="str">
        <v>046 翻訳、速記反訳、会議録作成</v>
      </c>
      <c r="D1607" s="12" t="s">
        <v>941</v>
      </c>
    </row>
    <row r="1608" spans="1:4" s="2" customFormat="1">
      <c r="A1608" s="8">
        <v>700561</v>
      </c>
      <c r="B1608" s="12" t="str">
        <v>ソフトバンク（株）</v>
      </c>
      <c r="C1608" s="12" t="str">
        <v>015 情報機器用品、ソフトウェア</v>
      </c>
      <c r="D1608" s="12" t="s">
        <v>429</v>
      </c>
    </row>
    <row r="1609" spans="1:4" s="2" customFormat="1">
      <c r="A1609" s="8">
        <v>700561</v>
      </c>
      <c r="B1609" s="12" t="str">
        <v>ソフトバンク（株）</v>
      </c>
      <c r="C1609" s="12" t="str">
        <v>016 電気・通信・視聴覚機器用品</v>
      </c>
      <c r="D1609" s="12" t="s">
        <v>429</v>
      </c>
    </row>
    <row r="1610" spans="1:4" s="2" customFormat="1">
      <c r="A1610" s="8">
        <v>700561</v>
      </c>
      <c r="B1610" s="12" t="str">
        <v>ソフトバンク（株）</v>
      </c>
      <c r="C1610" s="12" t="str">
        <v>021 その他の販売</v>
      </c>
      <c r="D1610" s="12" t="s">
        <v>429</v>
      </c>
    </row>
    <row r="1611" spans="1:4" s="2" customFormat="1">
      <c r="A1611" s="8">
        <v>700561</v>
      </c>
      <c r="B1611" s="12" t="str">
        <v>ソフトバンク（株）</v>
      </c>
      <c r="C1611" s="12" t="str">
        <v>025 映画・ビデオ・広告・看板の企画制作</v>
      </c>
      <c r="D1611" s="12" t="s">
        <v>429</v>
      </c>
    </row>
    <row r="1612" spans="1:4" s="2" customFormat="1">
      <c r="A1612" s="8">
        <v>700561</v>
      </c>
      <c r="B1612" s="12" t="str">
        <v>ソフトバンク（株）</v>
      </c>
      <c r="C1612" s="12" t="str">
        <v>026 催事の企画運営、旅行企画</v>
      </c>
      <c r="D1612" s="12" t="s">
        <v>429</v>
      </c>
    </row>
    <row r="1613" spans="1:4" s="2" customFormat="1">
      <c r="A1613" s="8">
        <v>700561</v>
      </c>
      <c r="B1613" s="12" t="str">
        <v>ソフトバンク（株）</v>
      </c>
      <c r="C1613" s="12" t="str">
        <v>035 情報処理、情報提供サービス、情報機器等の保守点検</v>
      </c>
      <c r="D1613" s="12" t="s">
        <v>429</v>
      </c>
    </row>
    <row r="1614" spans="1:4" s="2" customFormat="1">
      <c r="A1614" s="8">
        <v>700561</v>
      </c>
      <c r="B1614" s="12" t="str">
        <v>ソフトバンク（株）</v>
      </c>
      <c r="C1614" s="12" t="str">
        <v>036 電気・通信・視聴覚設備の保守点検</v>
      </c>
      <c r="D1614" s="12" t="s">
        <v>429</v>
      </c>
    </row>
    <row r="1615" spans="1:4" s="2" customFormat="1">
      <c r="A1615" s="8">
        <v>700561</v>
      </c>
      <c r="B1615" s="12" t="str">
        <v>ソフトバンク（株）</v>
      </c>
      <c r="C1615" s="12" t="str">
        <v>047 その他役務の提供</v>
      </c>
      <c r="D1615" s="12" t="s">
        <v>429</v>
      </c>
    </row>
    <row r="1616" spans="1:4" s="2" customFormat="1">
      <c r="A1616" s="8">
        <v>700561</v>
      </c>
      <c r="B1616" s="12" t="str">
        <v>ソフトバンク（株）</v>
      </c>
      <c r="C1616" s="12" t="str">
        <v>048 賃貸借</v>
      </c>
      <c r="D1616" s="12" t="s">
        <v>429</v>
      </c>
    </row>
    <row r="1617" spans="1:4" s="2" customFormat="1">
      <c r="A1617" s="8">
        <v>700561</v>
      </c>
      <c r="B1617" s="12" t="str">
        <v>ソフトバンク（株）</v>
      </c>
      <c r="C1617" s="12" t="str">
        <v>050 研修講師・指導員・技術者の派遣</v>
      </c>
      <c r="D1617" s="12" t="s">
        <v>429</v>
      </c>
    </row>
    <row r="1618" spans="1:4" s="2" customFormat="1">
      <c r="A1618" s="8">
        <v>700562</v>
      </c>
      <c r="B1618" s="12" t="str">
        <v>（株）ソラスト 医療事業本部</v>
      </c>
      <c r="C1618" s="12" t="str">
        <v>035 情報処理、情報提供サービス、情報機器等の保守点検</v>
      </c>
      <c r="D1618" s="12" t="s">
        <v>574</v>
      </c>
    </row>
    <row r="1619" spans="1:4" s="2" customFormat="1">
      <c r="A1619" s="8">
        <v>700562</v>
      </c>
      <c r="B1619" s="12" t="str">
        <v>（株）ソラスト 医療事業本部</v>
      </c>
      <c r="C1619" s="12" t="str">
        <v>045 明細書点検</v>
      </c>
      <c r="D1619" s="12" t="s">
        <v>574</v>
      </c>
    </row>
    <row r="1620" spans="1:4" s="2" customFormat="1">
      <c r="A1620" s="8">
        <v>700562</v>
      </c>
      <c r="B1620" s="12" t="str">
        <v>（株）ソラスト 医療事業本部</v>
      </c>
      <c r="C1620" s="12" t="str">
        <v>047 その他役務の提供</v>
      </c>
      <c r="D1620" s="12" t="s">
        <v>574</v>
      </c>
    </row>
    <row r="1621" spans="1:4" s="2" customFormat="1">
      <c r="A1621" s="8">
        <v>700562</v>
      </c>
      <c r="B1621" s="12" t="str">
        <v>（株）ソラスト 医療事業本部</v>
      </c>
      <c r="C1621" s="12" t="str">
        <v>049 労働者派遣</v>
      </c>
      <c r="D1621" s="12" t="s">
        <v>574</v>
      </c>
    </row>
    <row r="1622" spans="1:4" s="2" customFormat="1">
      <c r="A1622" s="8">
        <v>700564</v>
      </c>
      <c r="B1622" s="12" t="str">
        <v>第一環境（株）</v>
      </c>
      <c r="C1622" s="12" t="str">
        <v>013 試験・測定・観測機器用品</v>
      </c>
      <c r="D1622" s="12" t="s">
        <v>319</v>
      </c>
    </row>
    <row r="1623" spans="1:4" s="2" customFormat="1">
      <c r="A1623" s="8">
        <v>700564</v>
      </c>
      <c r="B1623" s="12" t="str">
        <v>第一環境（株）</v>
      </c>
      <c r="C1623" s="12" t="str">
        <v>021 その他の販売</v>
      </c>
      <c r="D1623" s="12" t="s">
        <v>319</v>
      </c>
    </row>
    <row r="1624" spans="1:4" s="2" customFormat="1">
      <c r="A1624" s="8">
        <v>700564</v>
      </c>
      <c r="B1624" s="12" t="str">
        <v>第一環境（株）</v>
      </c>
      <c r="C1624" s="12" t="str">
        <v>033 上下水道施設の維持管理</v>
      </c>
      <c r="D1624" s="12" t="s">
        <v>319</v>
      </c>
    </row>
    <row r="1625" spans="1:4" s="2" customFormat="1">
      <c r="A1625" s="8">
        <v>700564</v>
      </c>
      <c r="B1625" s="12" t="str">
        <v>第一環境（株）</v>
      </c>
      <c r="C1625" s="12" t="str">
        <v>035 情報処理、情報提供サービス、情報機器等の保守点検</v>
      </c>
      <c r="D1625" s="12" t="s">
        <v>319</v>
      </c>
    </row>
    <row r="1626" spans="1:4" s="2" customFormat="1">
      <c r="A1626" s="8">
        <v>700564</v>
      </c>
      <c r="B1626" s="12" t="str">
        <v>第一環境（株）</v>
      </c>
      <c r="C1626" s="12" t="str">
        <v>043 量水器交換</v>
      </c>
      <c r="D1626" s="12" t="s">
        <v>319</v>
      </c>
    </row>
    <row r="1627" spans="1:4" s="2" customFormat="1">
      <c r="A1627" s="8">
        <v>700564</v>
      </c>
      <c r="B1627" s="12" t="str">
        <v>第一環境（株）</v>
      </c>
      <c r="C1627" s="12" t="str">
        <v>047 その他役務の提供</v>
      </c>
      <c r="D1627" s="12" t="s">
        <v>319</v>
      </c>
    </row>
    <row r="1628" spans="1:4" s="2" customFormat="1">
      <c r="A1628" s="8">
        <v>700566</v>
      </c>
      <c r="B1628" s="12" t="str">
        <v>第一産業（株）</v>
      </c>
      <c r="C1628" s="12" t="str">
        <v>021 その他の販売</v>
      </c>
      <c r="D1628" s="12" t="s">
        <v>101</v>
      </c>
    </row>
    <row r="1629" spans="1:4" s="2" customFormat="1">
      <c r="A1629" s="8">
        <v>700567</v>
      </c>
      <c r="B1629" s="12" t="str">
        <v>第一測工（株）</v>
      </c>
      <c r="C1629" s="12" t="str">
        <v>022 集計、計算、調査、計画策定</v>
      </c>
      <c r="D1629" s="12" t="s">
        <v>942</v>
      </c>
    </row>
    <row r="1630" spans="1:4" s="2" customFormat="1">
      <c r="A1630" s="8">
        <v>700567</v>
      </c>
      <c r="B1630" s="12" t="str">
        <v>第一測工（株）</v>
      </c>
      <c r="C1630" s="12" t="str">
        <v>024 写真・製図・複写・地図の撮影作成</v>
      </c>
      <c r="D1630" s="12" t="s">
        <v>942</v>
      </c>
    </row>
    <row r="1631" spans="1:4" s="2" customFormat="1">
      <c r="A1631" s="8">
        <v>700567</v>
      </c>
      <c r="B1631" s="12" t="str">
        <v>第一測工（株）</v>
      </c>
      <c r="C1631" s="12" t="str">
        <v>035 情報処理、情報提供サービス、情報機器等の保守点検</v>
      </c>
      <c r="D1631" s="12" t="s">
        <v>942</v>
      </c>
    </row>
    <row r="1632" spans="1:4" s="2" customFormat="1">
      <c r="A1632" s="8">
        <v>700567</v>
      </c>
      <c r="B1632" s="12" t="str">
        <v>第一測工（株）</v>
      </c>
      <c r="C1632" s="12" t="str">
        <v>047 その他役務の提供</v>
      </c>
      <c r="D1632" s="12" t="s">
        <v>942</v>
      </c>
    </row>
    <row r="1633" spans="1:4" s="2" customFormat="1">
      <c r="A1633" s="8">
        <v>700568</v>
      </c>
      <c r="B1633" s="12" t="str">
        <v>（株） 第一テクノ 茨城営業所</v>
      </c>
      <c r="C1633" s="12" t="str">
        <v>003 医療品、医薬品、毒物、劇物</v>
      </c>
      <c r="D1633" s="12" t="s">
        <v>378</v>
      </c>
    </row>
    <row r="1634" spans="1:4" s="2" customFormat="1">
      <c r="A1634" s="8">
        <v>700568</v>
      </c>
      <c r="B1634" s="12" t="str">
        <v>（株） 第一テクノ 茨城営業所</v>
      </c>
      <c r="C1634" s="12" t="str">
        <v>012 車両、船舶等（消防車両を除く）</v>
      </c>
      <c r="D1634" s="12" t="s">
        <v>378</v>
      </c>
    </row>
    <row r="1635" spans="1:4" s="2" customFormat="1">
      <c r="A1635" s="8">
        <v>700568</v>
      </c>
      <c r="B1635" s="12" t="str">
        <v>（株） 第一テクノ 茨城営業所</v>
      </c>
      <c r="C1635" s="12" t="str">
        <v>014 建設・農業・工作機器用品</v>
      </c>
      <c r="D1635" s="12" t="s">
        <v>378</v>
      </c>
    </row>
    <row r="1636" spans="1:4" s="2" customFormat="1">
      <c r="A1636" s="8">
        <v>700568</v>
      </c>
      <c r="B1636" s="12" t="str">
        <v>（株） 第一テクノ 茨城営業所</v>
      </c>
      <c r="C1636" s="12" t="str">
        <v>016 電気・通信・視聴覚機器用品</v>
      </c>
      <c r="D1636" s="12" t="s">
        <v>378</v>
      </c>
    </row>
    <row r="1637" spans="1:4" s="2" customFormat="1">
      <c r="A1637" s="8">
        <v>700568</v>
      </c>
      <c r="B1637" s="12" t="str">
        <v>（株） 第一テクノ 茨城営業所</v>
      </c>
      <c r="C1637" s="12" t="str">
        <v>033 上下水道施設の維持管理</v>
      </c>
      <c r="D1637" s="12" t="s">
        <v>378</v>
      </c>
    </row>
    <row r="1638" spans="1:4" s="2" customFormat="1">
      <c r="A1638" s="8">
        <v>700568</v>
      </c>
      <c r="B1638" s="12" t="str">
        <v>（株） 第一テクノ 茨城営業所</v>
      </c>
      <c r="C1638" s="12" t="str">
        <v>034 上下水道設備の保守点検</v>
      </c>
      <c r="D1638" s="12" t="s">
        <v>378</v>
      </c>
    </row>
    <row r="1639" spans="1:4" s="2" customFormat="1">
      <c r="A1639" s="8">
        <v>700568</v>
      </c>
      <c r="B1639" s="12" t="str">
        <v>（株） 第一テクノ 茨城営業所</v>
      </c>
      <c r="C1639" s="12" t="str">
        <v>036 電気・通信・視聴覚設備の保守点検</v>
      </c>
      <c r="D1639" s="12" t="s">
        <v>378</v>
      </c>
    </row>
    <row r="1640" spans="1:4" s="2" customFormat="1">
      <c r="A1640" s="8">
        <v>700568</v>
      </c>
      <c r="B1640" s="12" t="str">
        <v>（株） 第一テクノ 茨城営業所</v>
      </c>
      <c r="C1640" s="12" t="str">
        <v>040 各種施設・設備の維持管理・保守点検</v>
      </c>
      <c r="D1640" s="12" t="s">
        <v>378</v>
      </c>
    </row>
    <row r="1641" spans="1:4" s="2" customFormat="1">
      <c r="A1641" s="8">
        <v>700569</v>
      </c>
      <c r="B1641" s="12" t="str">
        <v>第一熱学建設（株）</v>
      </c>
      <c r="C1641" s="12" t="str">
        <v>001 建設・建築資材</v>
      </c>
      <c r="D1641" s="12" t="s">
        <v>201</v>
      </c>
    </row>
    <row r="1642" spans="1:4" s="2" customFormat="1">
      <c r="A1642" s="8">
        <v>700569</v>
      </c>
      <c r="B1642" s="12" t="str">
        <v>第一熱学建設（株）</v>
      </c>
      <c r="C1642" s="12" t="str">
        <v>017 厨房・空調機器用品</v>
      </c>
      <c r="D1642" s="12" t="s">
        <v>201</v>
      </c>
    </row>
    <row r="1643" spans="1:4" s="2" customFormat="1">
      <c r="A1643" s="8">
        <v>700569</v>
      </c>
      <c r="B1643" s="12" t="str">
        <v>第一熱学建設（株）</v>
      </c>
      <c r="C1643" s="12" t="str">
        <v>018 衛生・清掃機器用品</v>
      </c>
      <c r="D1643" s="12" t="s">
        <v>201</v>
      </c>
    </row>
    <row r="1644" spans="1:4" s="2" customFormat="1">
      <c r="A1644" s="8">
        <v>700569</v>
      </c>
      <c r="B1644" s="12" t="str">
        <v>第一熱学建設（株）</v>
      </c>
      <c r="C1644" s="12" t="str">
        <v>034 上下水道設備の保守点検</v>
      </c>
      <c r="D1644" s="12" t="s">
        <v>201</v>
      </c>
    </row>
    <row r="1645" spans="1:4" s="2" customFormat="1">
      <c r="A1645" s="8">
        <v>700569</v>
      </c>
      <c r="B1645" s="12" t="str">
        <v>第一熱学建設（株）</v>
      </c>
      <c r="C1645" s="12" t="str">
        <v>038 空調・消防・ボイラー設備の保守点検</v>
      </c>
      <c r="D1645" s="12" t="s">
        <v>201</v>
      </c>
    </row>
    <row r="1646" spans="1:4" s="2" customFormat="1">
      <c r="A1646" s="8">
        <v>700569</v>
      </c>
      <c r="B1646" s="12" t="str">
        <v>第一熱学建設（株）</v>
      </c>
      <c r="C1646" s="12" t="str">
        <v>041 各種施設・設備の清掃、消毒、防除、駆除</v>
      </c>
      <c r="D1646" s="12" t="s">
        <v>201</v>
      </c>
    </row>
    <row r="1647" spans="1:4" s="2" customFormat="1">
      <c r="A1647" s="8">
        <v>700570</v>
      </c>
      <c r="B1647" s="12" t="str">
        <v>第一法規（株）</v>
      </c>
      <c r="C1647" s="12" t="str">
        <v>004 印刷製本</v>
      </c>
      <c r="D1647" s="12" t="s">
        <v>943</v>
      </c>
    </row>
    <row r="1648" spans="1:4" s="2" customFormat="1">
      <c r="A1648" s="8">
        <v>700570</v>
      </c>
      <c r="B1648" s="12" t="str">
        <v>第一法規（株）</v>
      </c>
      <c r="C1648" s="12" t="str">
        <v>006 学校備品、学校教材、図書、視聴覚資料</v>
      </c>
      <c r="D1648" s="12" t="s">
        <v>943</v>
      </c>
    </row>
    <row r="1649" spans="1:4" s="2" customFormat="1">
      <c r="A1649" s="8">
        <v>700570</v>
      </c>
      <c r="B1649" s="12" t="str">
        <v>第一法規（株）</v>
      </c>
      <c r="C1649" s="12" t="str">
        <v>035 情報処理、情報提供サービス、情報機器等の保守点検</v>
      </c>
      <c r="D1649" s="12" t="s">
        <v>943</v>
      </c>
    </row>
    <row r="1650" spans="1:4" s="2" customFormat="1">
      <c r="A1650" s="8">
        <v>700570</v>
      </c>
      <c r="B1650" s="12" t="str">
        <v>第一法規（株）</v>
      </c>
      <c r="C1650" s="12" t="str">
        <v>047 その他役務の提供</v>
      </c>
      <c r="D1650" s="12" t="s">
        <v>943</v>
      </c>
    </row>
    <row r="1651" spans="1:4" s="2" customFormat="1">
      <c r="A1651" s="8">
        <v>700571</v>
      </c>
      <c r="B1651" s="12" t="str">
        <v>（株） 大輝 茨城支店</v>
      </c>
      <c r="C1651" s="12" t="str">
        <v>004 印刷製本</v>
      </c>
      <c r="D1651" s="12" t="s">
        <v>945</v>
      </c>
    </row>
    <row r="1652" spans="1:4" s="2" customFormat="1">
      <c r="A1652" s="8">
        <v>700571</v>
      </c>
      <c r="B1652" s="12" t="str">
        <v>（株） 大輝 茨城支店</v>
      </c>
      <c r="C1652" s="12" t="str">
        <v>015 情報機器用品、ソフトウェア</v>
      </c>
      <c r="D1652" s="12" t="s">
        <v>945</v>
      </c>
    </row>
    <row r="1653" spans="1:4" s="2" customFormat="1">
      <c r="A1653" s="8">
        <v>700571</v>
      </c>
      <c r="B1653" s="12" t="str">
        <v>（株） 大輝 茨城支店</v>
      </c>
      <c r="C1653" s="12" t="str">
        <v>021 その他の販売</v>
      </c>
      <c r="D1653" s="12" t="s">
        <v>945</v>
      </c>
    </row>
    <row r="1654" spans="1:4" s="2" customFormat="1">
      <c r="A1654" s="8">
        <v>700571</v>
      </c>
      <c r="B1654" s="12" t="str">
        <v>（株） 大輝 茨城支店</v>
      </c>
      <c r="C1654" s="12" t="str">
        <v>022 集計、計算、調査、計画策定</v>
      </c>
      <c r="D1654" s="12" t="s">
        <v>945</v>
      </c>
    </row>
    <row r="1655" spans="1:4" s="2" customFormat="1">
      <c r="A1655" s="8">
        <v>700571</v>
      </c>
      <c r="B1655" s="12" t="str">
        <v>（株） 大輝 茨城支店</v>
      </c>
      <c r="C1655" s="12" t="str">
        <v>024 写真・製図・複写・地図の撮影作成</v>
      </c>
      <c r="D1655" s="12" t="s">
        <v>945</v>
      </c>
    </row>
    <row r="1656" spans="1:4" s="2" customFormat="1">
      <c r="A1656" s="8">
        <v>700571</v>
      </c>
      <c r="B1656" s="12" t="str">
        <v>（株） 大輝 茨城支店</v>
      </c>
      <c r="C1656" s="12" t="str">
        <v>025 映画・ビデオ・広告・看板の企画制作</v>
      </c>
      <c r="D1656" s="12" t="s">
        <v>945</v>
      </c>
    </row>
    <row r="1657" spans="1:4" s="2" customFormat="1">
      <c r="A1657" s="8">
        <v>700571</v>
      </c>
      <c r="B1657" s="12" t="str">
        <v>（株） 大輝 茨城支店</v>
      </c>
      <c r="C1657" s="12" t="str">
        <v>033 上下水道施設の維持管理</v>
      </c>
      <c r="D1657" s="12" t="s">
        <v>945</v>
      </c>
    </row>
    <row r="1658" spans="1:4" s="2" customFormat="1">
      <c r="A1658" s="8">
        <v>700571</v>
      </c>
      <c r="B1658" s="12" t="str">
        <v>（株） 大輝 茨城支店</v>
      </c>
      <c r="C1658" s="12" t="str">
        <v>035 情報処理、情報提供サービス、情報機器等の保守点検</v>
      </c>
      <c r="D1658" s="12" t="s">
        <v>945</v>
      </c>
    </row>
    <row r="1659" spans="1:4" s="2" customFormat="1">
      <c r="A1659" s="8">
        <v>700571</v>
      </c>
      <c r="B1659" s="12" t="str">
        <v>（株） 大輝 茨城支店</v>
      </c>
      <c r="C1659" s="12" t="str">
        <v>047 その他役務の提供</v>
      </c>
      <c r="D1659" s="12" t="s">
        <v>945</v>
      </c>
    </row>
    <row r="1660" spans="1:4" s="2" customFormat="1">
      <c r="A1660" s="8">
        <v>700571</v>
      </c>
      <c r="B1660" s="12" t="str">
        <v>（株） 大輝 茨城支店</v>
      </c>
      <c r="C1660" s="12" t="str">
        <v>048 賃貸借</v>
      </c>
      <c r="D1660" s="12" t="s">
        <v>945</v>
      </c>
    </row>
    <row r="1661" spans="1:4" s="2" customFormat="1">
      <c r="A1661" s="8">
        <v>700572</v>
      </c>
      <c r="B1661" s="12" t="str">
        <v>太三機工（株） 水戸営業所</v>
      </c>
      <c r="C1661" s="12" t="str">
        <v>021 その他の販売</v>
      </c>
      <c r="D1661" s="12" t="s">
        <v>80</v>
      </c>
    </row>
    <row r="1662" spans="1:4" s="2" customFormat="1">
      <c r="A1662" s="8">
        <v>700572</v>
      </c>
      <c r="B1662" s="12" t="str">
        <v>太三機工（株） 水戸営業所</v>
      </c>
      <c r="C1662" s="12" t="str">
        <v>033 上下水道施設の維持管理</v>
      </c>
      <c r="D1662" s="12" t="s">
        <v>80</v>
      </c>
    </row>
    <row r="1663" spans="1:4" s="2" customFormat="1">
      <c r="A1663" s="8">
        <v>700574</v>
      </c>
      <c r="B1663" s="12" t="str">
        <v>大新東（株） 茨城営業所</v>
      </c>
      <c r="C1663" s="12" t="str">
        <v>029 運送、運輸（廃棄物収集運搬を除く）</v>
      </c>
      <c r="D1663" s="12" t="s">
        <v>946</v>
      </c>
    </row>
    <row r="1664" spans="1:4" s="2" customFormat="1">
      <c r="A1664" s="8">
        <v>700577</v>
      </c>
      <c r="B1664" s="12" t="str">
        <v>大成クリーン（株） 茨城営業所</v>
      </c>
      <c r="C1664" s="12" t="str">
        <v>002 農業・化学・工業薬品</v>
      </c>
      <c r="D1664" s="12" t="s">
        <v>775</v>
      </c>
    </row>
    <row r="1665" spans="1:4" s="2" customFormat="1">
      <c r="A1665" s="8">
        <v>700577</v>
      </c>
      <c r="B1665" s="12" t="str">
        <v>大成クリーン（株） 茨城営業所</v>
      </c>
      <c r="C1665" s="12" t="str">
        <v>003 医療品、医薬品、毒物、劇物</v>
      </c>
      <c r="D1665" s="12" t="s">
        <v>775</v>
      </c>
    </row>
    <row r="1666" spans="1:4" s="2" customFormat="1">
      <c r="A1666" s="8">
        <v>700577</v>
      </c>
      <c r="B1666" s="12" t="str">
        <v>大成クリーン（株） 茨城営業所</v>
      </c>
      <c r="C1666" s="12" t="str">
        <v>047 その他役務の提供</v>
      </c>
      <c r="D1666" s="12" t="s">
        <v>775</v>
      </c>
    </row>
    <row r="1667" spans="1:4" s="2" customFormat="1">
      <c r="A1667" s="8">
        <v>700578</v>
      </c>
      <c r="B1667" s="12" t="str">
        <v>（株） ダイニチ商事</v>
      </c>
      <c r="C1667" s="12" t="str">
        <v>013 試験・測定・観測機器用品</v>
      </c>
      <c r="D1667" s="12" t="s">
        <v>249</v>
      </c>
    </row>
    <row r="1668" spans="1:4" s="2" customFormat="1">
      <c r="A1668" s="8">
        <v>700578</v>
      </c>
      <c r="B1668" s="12" t="str">
        <v>（株）ダイニチ商事</v>
      </c>
      <c r="C1668" s="12" t="str">
        <v>047 その他役務の提供</v>
      </c>
      <c r="D1668" s="12" t="s">
        <v>249</v>
      </c>
    </row>
    <row r="1669" spans="1:4" s="2" customFormat="1">
      <c r="A1669" s="8">
        <v>700579</v>
      </c>
      <c r="B1669" s="12" t="str">
        <v>大日本ダイヤコンサルタント（株） 水戸事務所</v>
      </c>
      <c r="C1669" s="12" t="str">
        <v>022 集計、計算、調査、計画策定</v>
      </c>
      <c r="D1669" s="12" t="s">
        <v>524</v>
      </c>
    </row>
    <row r="1670" spans="1:4" s="2" customFormat="1">
      <c r="A1670" s="8">
        <v>700579</v>
      </c>
      <c r="B1670" s="12" t="str">
        <v>大日本ダイヤコンサルタント（株） 水戸事務所</v>
      </c>
      <c r="C1670" s="12" t="str">
        <v>023 試験、測定、観測</v>
      </c>
      <c r="D1670" s="12" t="s">
        <v>524</v>
      </c>
    </row>
    <row r="1671" spans="1:4" s="2" customFormat="1">
      <c r="A1671" s="8">
        <v>700579</v>
      </c>
      <c r="B1671" s="12" t="str">
        <v>大日本ダイヤコンサルタント（株） 水戸事務所</v>
      </c>
      <c r="C1671" s="12" t="str">
        <v>035 情報処理、情報提供サービス、情報機器等の保守点検</v>
      </c>
      <c r="D1671" s="12" t="s">
        <v>524</v>
      </c>
    </row>
    <row r="1672" spans="1:4" s="2" customFormat="1">
      <c r="A1672" s="8">
        <v>700581</v>
      </c>
      <c r="B1672" s="12" t="str">
        <v>（株）イーアールエー</v>
      </c>
      <c r="C1672" s="12" t="str">
        <v>030 廃棄物収集運搬処理</v>
      </c>
      <c r="D1672" s="12" t="s">
        <v>408</v>
      </c>
    </row>
    <row r="1673" spans="1:4" s="2" customFormat="1">
      <c r="A1673" s="8">
        <v>700581</v>
      </c>
      <c r="B1673" s="12" t="str">
        <v>（株）イーアールエー</v>
      </c>
      <c r="C1673" s="12" t="str">
        <v>048 賃貸借</v>
      </c>
      <c r="D1673" s="12" t="s">
        <v>408</v>
      </c>
    </row>
    <row r="1674" spans="1:4" s="2" customFormat="1">
      <c r="A1674" s="8">
        <v>700581</v>
      </c>
      <c r="B1674" s="12" t="str">
        <v>（株）イーアールエー</v>
      </c>
      <c r="C1674" s="12" t="str">
        <v>051 物品等の買受</v>
      </c>
      <c r="D1674" s="12" t="s">
        <v>408</v>
      </c>
    </row>
    <row r="1675" spans="1:4" s="2" customFormat="1">
      <c r="A1675" s="8">
        <v>700583</v>
      </c>
      <c r="B1675" s="12" t="str">
        <v>太陽計測（株） つくば営業所</v>
      </c>
      <c r="C1675" s="12" t="str">
        <v>005 事務機器用品</v>
      </c>
      <c r="D1675" s="12" t="s">
        <v>720</v>
      </c>
    </row>
    <row r="1676" spans="1:4" s="2" customFormat="1">
      <c r="A1676" s="8">
        <v>700583</v>
      </c>
      <c r="B1676" s="12" t="str">
        <v>太陽計測（株） つくば営業所</v>
      </c>
      <c r="C1676" s="12" t="str">
        <v>013 試験・測定・観測機器用品</v>
      </c>
      <c r="D1676" s="12" t="s">
        <v>720</v>
      </c>
    </row>
    <row r="1677" spans="1:4" s="2" customFormat="1">
      <c r="A1677" s="8">
        <v>700583</v>
      </c>
      <c r="B1677" s="12" t="str">
        <v>太陽計測（株） つくば営業所</v>
      </c>
      <c r="C1677" s="12" t="str">
        <v>033 上下水道施設の維持管理</v>
      </c>
      <c r="D1677" s="12" t="s">
        <v>720</v>
      </c>
    </row>
    <row r="1678" spans="1:4" s="2" customFormat="1">
      <c r="A1678" s="8">
        <v>700583</v>
      </c>
      <c r="B1678" s="12" t="str">
        <v>太陽計測（株） つくば営業所</v>
      </c>
      <c r="C1678" s="12" t="str">
        <v>034 上下水道設備の保守点検</v>
      </c>
      <c r="D1678" s="12" t="s">
        <v>720</v>
      </c>
    </row>
    <row r="1679" spans="1:4" s="2" customFormat="1">
      <c r="A1679" s="8">
        <v>700584</v>
      </c>
      <c r="B1679" s="12" t="str">
        <v>大洋交通（株）</v>
      </c>
      <c r="C1679" s="12" t="str">
        <v>029 運送、運輸（廃棄物収集運搬を除く）</v>
      </c>
      <c r="D1679" s="12" t="s">
        <v>947</v>
      </c>
    </row>
    <row r="1680" spans="1:4" s="2" customFormat="1">
      <c r="A1680" s="8">
        <v>700584</v>
      </c>
      <c r="B1680" s="12" t="str">
        <v>大洋交通（株）</v>
      </c>
      <c r="C1680" s="12" t="str">
        <v>047 その他役務の提供</v>
      </c>
      <c r="D1680" s="12" t="s">
        <v>947</v>
      </c>
    </row>
    <row r="1681" spans="1:4" s="2" customFormat="1">
      <c r="A1681" s="8">
        <v>700585</v>
      </c>
      <c r="B1681" s="12" t="str">
        <v>大和化成（株） 茨城営業所</v>
      </c>
      <c r="C1681" s="12" t="str">
        <v>002 農業・化学・工業薬品</v>
      </c>
      <c r="D1681" s="12" t="s">
        <v>676</v>
      </c>
    </row>
    <row r="1682" spans="1:4" s="2" customFormat="1">
      <c r="A1682" s="8">
        <v>700585</v>
      </c>
      <c r="B1682" s="12" t="str">
        <v>大和化成（株） 茨城営業所</v>
      </c>
      <c r="C1682" s="12" t="str">
        <v>003 医療品、医薬品、毒物、劇物</v>
      </c>
      <c r="D1682" s="12" t="s">
        <v>676</v>
      </c>
    </row>
    <row r="1683" spans="1:4" s="2" customFormat="1">
      <c r="A1683" s="8">
        <v>700586</v>
      </c>
      <c r="B1683" s="12" t="str">
        <v>大和リース（株） 水戸支店</v>
      </c>
      <c r="C1683" s="12" t="str">
        <v>001 建設・建築資材</v>
      </c>
      <c r="D1683" s="12" t="s">
        <v>948</v>
      </c>
    </row>
    <row r="1684" spans="1:4" s="2" customFormat="1">
      <c r="A1684" s="8">
        <v>700586</v>
      </c>
      <c r="B1684" s="12" t="str">
        <v>大和リース（株） 水戸支店</v>
      </c>
      <c r="C1684" s="12" t="str">
        <v>008 家具、寝具、室内装飾品、什器類</v>
      </c>
      <c r="D1684" s="12" t="s">
        <v>948</v>
      </c>
    </row>
    <row r="1685" spans="1:4" s="2" customFormat="1">
      <c r="A1685" s="8">
        <v>700586</v>
      </c>
      <c r="B1685" s="12" t="str">
        <v>大和リース（株） 水戸支店</v>
      </c>
      <c r="C1685" s="12" t="str">
        <v>012 車両、船舶等（消防車両を除く）</v>
      </c>
      <c r="D1685" s="12" t="s">
        <v>948</v>
      </c>
    </row>
    <row r="1686" spans="1:4" s="2" customFormat="1">
      <c r="A1686" s="8">
        <v>700586</v>
      </c>
      <c r="B1686" s="12" t="str">
        <v>大和リース（株） 水戸支店</v>
      </c>
      <c r="C1686" s="12" t="str">
        <v>014 建設・農業・工作機器用品</v>
      </c>
      <c r="D1686" s="12" t="s">
        <v>948</v>
      </c>
    </row>
    <row r="1687" spans="1:4" s="2" customFormat="1">
      <c r="A1687" s="8">
        <v>700586</v>
      </c>
      <c r="B1687" s="12" t="str">
        <v>大和リース（株） 水戸支店</v>
      </c>
      <c r="C1687" s="12" t="str">
        <v>016 電気・通信・視聴覚機器用品</v>
      </c>
      <c r="D1687" s="12" t="s">
        <v>948</v>
      </c>
    </row>
    <row r="1688" spans="1:4" s="2" customFormat="1">
      <c r="A1688" s="8">
        <v>700586</v>
      </c>
      <c r="B1688" s="12" t="str">
        <v>大和リース（株） 水戸支店</v>
      </c>
      <c r="C1688" s="12" t="str">
        <v>021 その他の販売</v>
      </c>
      <c r="D1688" s="12" t="s">
        <v>948</v>
      </c>
    </row>
    <row r="1689" spans="1:4" s="2" customFormat="1">
      <c r="A1689" s="8">
        <v>700586</v>
      </c>
      <c r="B1689" s="12" t="str">
        <v>大和リース（株） 水戸支店</v>
      </c>
      <c r="C1689" s="12" t="str">
        <v>035 情報処理、情報提供サービス、情報機器等の保守点検</v>
      </c>
      <c r="D1689" s="12" t="s">
        <v>948</v>
      </c>
    </row>
    <row r="1690" spans="1:4" s="2" customFormat="1">
      <c r="A1690" s="8">
        <v>700586</v>
      </c>
      <c r="B1690" s="12" t="str">
        <v>大和リース（株） 水戸支店</v>
      </c>
      <c r="C1690" s="12" t="str">
        <v>048 賃貸借</v>
      </c>
      <c r="D1690" s="12" t="s">
        <v>948</v>
      </c>
    </row>
    <row r="1691" spans="1:4" s="2" customFormat="1">
      <c r="A1691" s="8">
        <v>700587</v>
      </c>
      <c r="B1691" s="12" t="str">
        <v>タカオ（株）</v>
      </c>
      <c r="C1691" s="12" t="str">
        <v>007 楽器、スポーツ用品、室内外遊具・玩具</v>
      </c>
      <c r="D1691" s="12" t="s">
        <v>950</v>
      </c>
    </row>
    <row r="1692" spans="1:4" s="2" customFormat="1">
      <c r="A1692" s="8">
        <v>700587</v>
      </c>
      <c r="B1692" s="12" t="str">
        <v>タカオ（株）</v>
      </c>
      <c r="C1692" s="12" t="str">
        <v>021 その他の販売</v>
      </c>
      <c r="D1692" s="12" t="s">
        <v>950</v>
      </c>
    </row>
    <row r="1693" spans="1:4" s="2" customFormat="1">
      <c r="A1693" s="8">
        <v>700587</v>
      </c>
      <c r="B1693" s="12" t="str">
        <v>タカオ（株）</v>
      </c>
      <c r="C1693" s="12" t="str">
        <v>040 各種施設・設備の維持管理・保守点検</v>
      </c>
      <c r="D1693" s="12" t="s">
        <v>950</v>
      </c>
    </row>
    <row r="1694" spans="1:4" s="2" customFormat="1">
      <c r="A1694" s="8">
        <v>700588</v>
      </c>
      <c r="B1694" s="12" t="str">
        <v>（株） たかぎ</v>
      </c>
      <c r="C1694" s="12" t="str">
        <v>003 医療品、医薬品、毒物、劇物</v>
      </c>
      <c r="D1694" s="12" t="s">
        <v>778</v>
      </c>
    </row>
    <row r="1695" spans="1:4" s="2" customFormat="1">
      <c r="A1695" s="8">
        <v>700588</v>
      </c>
      <c r="B1695" s="12" t="str">
        <v>（株） たかぎ</v>
      </c>
      <c r="C1695" s="12" t="str">
        <v>005 事務機器用品</v>
      </c>
      <c r="D1695" s="12" t="s">
        <v>778</v>
      </c>
    </row>
    <row r="1696" spans="1:4" s="2" customFormat="1">
      <c r="A1696" s="8">
        <v>700588</v>
      </c>
      <c r="B1696" s="12" t="str">
        <v>（株） たかぎ</v>
      </c>
      <c r="C1696" s="12" t="str">
        <v>006 学校備品、学校教材、図書、視聴覚資料</v>
      </c>
      <c r="D1696" s="12" t="s">
        <v>778</v>
      </c>
    </row>
    <row r="1697" spans="1:4" s="2" customFormat="1">
      <c r="A1697" s="8">
        <v>700588</v>
      </c>
      <c r="B1697" s="12" t="str">
        <v>（株） たかぎ</v>
      </c>
      <c r="C1697" s="12" t="str">
        <v>007 楽器、スポーツ用品、室内外遊具・玩具</v>
      </c>
      <c r="D1697" s="12" t="s">
        <v>778</v>
      </c>
    </row>
    <row r="1698" spans="1:4" s="2" customFormat="1">
      <c r="A1698" s="8">
        <v>700588</v>
      </c>
      <c r="B1698" s="12" t="str">
        <v>（株） たかぎ</v>
      </c>
      <c r="C1698" s="12" t="str">
        <v>015 情報機器用品、ソフトウェア</v>
      </c>
      <c r="D1698" s="12" t="s">
        <v>778</v>
      </c>
    </row>
    <row r="1699" spans="1:4" s="2" customFormat="1">
      <c r="A1699" s="8">
        <v>700588</v>
      </c>
      <c r="B1699" s="12" t="str">
        <v>（株） たかぎ</v>
      </c>
      <c r="C1699" s="12" t="str">
        <v>016 電気・通信・視聴覚機器用品</v>
      </c>
      <c r="D1699" s="12" t="s">
        <v>778</v>
      </c>
    </row>
    <row r="1700" spans="1:4" s="2" customFormat="1">
      <c r="A1700" s="8">
        <v>700588</v>
      </c>
      <c r="B1700" s="12" t="str">
        <v>（株） たかぎ</v>
      </c>
      <c r="C1700" s="12" t="str">
        <v>018 衛生・清掃機器用品</v>
      </c>
      <c r="D1700" s="12" t="s">
        <v>778</v>
      </c>
    </row>
    <row r="1701" spans="1:4" s="2" customFormat="1">
      <c r="A1701" s="8">
        <v>700588</v>
      </c>
      <c r="B1701" s="12" t="str">
        <v>（株） たかぎ</v>
      </c>
      <c r="C1701" s="12" t="str">
        <v>019 医療・福祉機器用品</v>
      </c>
      <c r="D1701" s="12" t="s">
        <v>778</v>
      </c>
    </row>
    <row r="1702" spans="1:4" s="2" customFormat="1">
      <c r="A1702" s="8">
        <v>700588</v>
      </c>
      <c r="B1702" s="12" t="str">
        <v>（株） たかぎ</v>
      </c>
      <c r="C1702" s="12" t="str">
        <v>021 その他の販売</v>
      </c>
      <c r="D1702" s="12" t="s">
        <v>778</v>
      </c>
    </row>
    <row r="1703" spans="1:4" s="2" customFormat="1">
      <c r="A1703" s="8">
        <v>700589</v>
      </c>
      <c r="B1703" s="12" t="str">
        <v>（株）高島テクノロジーセンター 茨城営業所</v>
      </c>
      <c r="C1703" s="12" t="str">
        <v>022 集計、計算、調査、計画策定</v>
      </c>
      <c r="D1703" s="12" t="s">
        <v>291</v>
      </c>
    </row>
    <row r="1704" spans="1:4" s="2" customFormat="1">
      <c r="A1704" s="8">
        <v>700589</v>
      </c>
      <c r="B1704" s="12" t="str">
        <v>（株）高島テクノロジーセンター 茨城営業所</v>
      </c>
      <c r="C1704" s="12" t="str">
        <v>049 労働者派遣</v>
      </c>
      <c r="D1704" s="12" t="s">
        <v>291</v>
      </c>
    </row>
    <row r="1705" spans="1:4" s="2" customFormat="1">
      <c r="A1705" s="8">
        <v>700590</v>
      </c>
      <c r="B1705" s="12" t="str">
        <v>高千穂商事（株）</v>
      </c>
      <c r="C1705" s="12" t="str">
        <v>004 印刷製本</v>
      </c>
      <c r="D1705" s="12" t="s">
        <v>951</v>
      </c>
    </row>
    <row r="1706" spans="1:4" s="2" customFormat="1">
      <c r="A1706" s="8">
        <v>700592</v>
      </c>
      <c r="B1706" s="12" t="str">
        <v>高橋興業（株）</v>
      </c>
      <c r="C1706" s="12" t="str">
        <v>023 試験、測定、観測</v>
      </c>
      <c r="D1706" s="12" t="s">
        <v>952</v>
      </c>
    </row>
    <row r="1707" spans="1:4" s="2" customFormat="1">
      <c r="A1707" s="8">
        <v>700592</v>
      </c>
      <c r="B1707" s="12" t="str">
        <v>高橋興業（株）</v>
      </c>
      <c r="C1707" s="12" t="str">
        <v>027 警備</v>
      </c>
      <c r="D1707" s="12" t="s">
        <v>952</v>
      </c>
    </row>
    <row r="1708" spans="1:4" s="2" customFormat="1">
      <c r="A1708" s="8">
        <v>700592</v>
      </c>
      <c r="B1708" s="12" t="str">
        <v>高橋興業（株）</v>
      </c>
      <c r="C1708" s="12" t="str">
        <v>031 植栽・公園管理</v>
      </c>
      <c r="D1708" s="12" t="s">
        <v>952</v>
      </c>
    </row>
    <row r="1709" spans="1:4" s="2" customFormat="1">
      <c r="A1709" s="8">
        <v>700592</v>
      </c>
      <c r="B1709" s="12" t="str">
        <v>高橋興業（株）</v>
      </c>
      <c r="C1709" s="12" t="str">
        <v>032 体育施設管理監視</v>
      </c>
      <c r="D1709" s="12" t="s">
        <v>952</v>
      </c>
    </row>
    <row r="1710" spans="1:4" s="2" customFormat="1">
      <c r="A1710" s="8">
        <v>700592</v>
      </c>
      <c r="B1710" s="12" t="str">
        <v>高橋興業（株）</v>
      </c>
      <c r="C1710" s="12" t="str">
        <v>036 電気・通信・視聴覚設備の保守点検</v>
      </c>
      <c r="D1710" s="12" t="s">
        <v>952</v>
      </c>
    </row>
    <row r="1711" spans="1:4" s="2" customFormat="1">
      <c r="A1711" s="8">
        <v>700592</v>
      </c>
      <c r="B1711" s="12" t="str">
        <v>高橋興業（株）</v>
      </c>
      <c r="C1711" s="12" t="str">
        <v>038 空調・消防・ボイラー設備の保守点検</v>
      </c>
      <c r="D1711" s="12" t="s">
        <v>952</v>
      </c>
    </row>
    <row r="1712" spans="1:4" s="2" customFormat="1">
      <c r="A1712" s="8">
        <v>700592</v>
      </c>
      <c r="B1712" s="12" t="str">
        <v>高橋興業（株）</v>
      </c>
      <c r="C1712" s="12" t="str">
        <v>039 昇降機・自動ドア・シャッター等の保守点検</v>
      </c>
      <c r="D1712" s="12" t="s">
        <v>952</v>
      </c>
    </row>
    <row r="1713" spans="1:4" s="2" customFormat="1">
      <c r="A1713" s="8">
        <v>700592</v>
      </c>
      <c r="B1713" s="12" t="str">
        <v>高橋興業（株）</v>
      </c>
      <c r="C1713" s="12" t="str">
        <v>040 各種施設・設備の維持管理・保守点検</v>
      </c>
      <c r="D1713" s="12" t="s">
        <v>952</v>
      </c>
    </row>
    <row r="1714" spans="1:4" s="2" customFormat="1">
      <c r="A1714" s="8">
        <v>700592</v>
      </c>
      <c r="B1714" s="12" t="str">
        <v>高橋興業（株）</v>
      </c>
      <c r="C1714" s="12" t="str">
        <v>041 各種施設・設備の清掃、消毒、防除、駆除</v>
      </c>
      <c r="D1714" s="12" t="s">
        <v>952</v>
      </c>
    </row>
    <row r="1715" spans="1:4" s="2" customFormat="1">
      <c r="A1715" s="8">
        <v>700592</v>
      </c>
      <c r="B1715" s="12" t="str">
        <v>高橋興業（株）</v>
      </c>
      <c r="C1715" s="12" t="str">
        <v>047 その他役務の提供</v>
      </c>
      <c r="D1715" s="12" t="s">
        <v>952</v>
      </c>
    </row>
    <row r="1716" spans="1:4" s="2" customFormat="1">
      <c r="A1716" s="8">
        <v>700592</v>
      </c>
      <c r="B1716" s="12" t="str">
        <v>高橋興業（株）</v>
      </c>
      <c r="C1716" s="12" t="str">
        <v>049 労働者派遣</v>
      </c>
      <c r="D1716" s="12" t="s">
        <v>952</v>
      </c>
    </row>
    <row r="1717" spans="1:4" s="2" customFormat="1">
      <c r="A1717" s="8">
        <v>700594</v>
      </c>
      <c r="B1717" s="12" t="str">
        <v>（株）髙橋製作所</v>
      </c>
      <c r="C1717" s="12" t="str">
        <v>021 その他の販売</v>
      </c>
      <c r="D1717" s="12" t="s">
        <v>336</v>
      </c>
    </row>
    <row r="1718" spans="1:4" s="2" customFormat="1">
      <c r="A1718" s="8">
        <v>700594</v>
      </c>
      <c r="B1718" s="12" t="str">
        <v>（株）髙橋製作所</v>
      </c>
      <c r="C1718" s="12" t="str">
        <v>040 各種施設・設備の維持管理・保守点検</v>
      </c>
      <c r="D1718" s="12" t="s">
        <v>336</v>
      </c>
    </row>
    <row r="1719" spans="1:4" s="2" customFormat="1">
      <c r="A1719" s="8">
        <v>700595</v>
      </c>
      <c r="B1719" s="12" t="str">
        <v>（株）高原計機</v>
      </c>
      <c r="C1719" s="12" t="str">
        <v>013 試験・測定・観測機器用品</v>
      </c>
      <c r="D1719" s="12" t="s">
        <v>434</v>
      </c>
    </row>
    <row r="1720" spans="1:4" s="2" customFormat="1">
      <c r="A1720" s="8">
        <v>700595</v>
      </c>
      <c r="B1720" s="12" t="str">
        <v>（株）高原計機</v>
      </c>
      <c r="C1720" s="12" t="str">
        <v>040 各種施設・設備の維持管理・保守点検</v>
      </c>
      <c r="D1720" s="12" t="s">
        <v>434</v>
      </c>
    </row>
    <row r="1721" spans="1:4" s="2" customFormat="1">
      <c r="A1721" s="8">
        <v>700596</v>
      </c>
      <c r="B1721" s="12" t="str">
        <v>シナネンアクシア（株）</v>
      </c>
      <c r="C1721" s="12" t="str">
        <v>021 その他の販売</v>
      </c>
      <c r="D1721" s="12" t="s">
        <v>851</v>
      </c>
    </row>
    <row r="1722" spans="1:4" s="2" customFormat="1">
      <c r="A1722" s="8">
        <v>700596</v>
      </c>
      <c r="B1722" s="12" t="str">
        <v>シナネンアクシア（株）</v>
      </c>
      <c r="C1722" s="12" t="str">
        <v>038 空調・消防・ボイラー設備の保守点検</v>
      </c>
      <c r="D1722" s="12" t="s">
        <v>851</v>
      </c>
    </row>
    <row r="1723" spans="1:4" s="2" customFormat="1">
      <c r="A1723" s="8">
        <v>700596</v>
      </c>
      <c r="B1723" s="12" t="str">
        <v>シナネンアクシア（株）</v>
      </c>
      <c r="C1723" s="12" t="str">
        <v>040 各種施設・設備の維持管理・保守点検</v>
      </c>
      <c r="D1723" s="12" t="s">
        <v>851</v>
      </c>
    </row>
    <row r="1724" spans="1:4" s="2" customFormat="1">
      <c r="A1724" s="8">
        <v>700596</v>
      </c>
      <c r="B1724" s="12" t="str">
        <v>シナネンアクシア（株）</v>
      </c>
      <c r="C1724" s="12" t="str">
        <v>041 各種施設・設備の清掃、消毒、防除、駆除</v>
      </c>
      <c r="D1724" s="12" t="s">
        <v>851</v>
      </c>
    </row>
    <row r="1725" spans="1:4" s="2" customFormat="1">
      <c r="A1725" s="8">
        <v>700596</v>
      </c>
      <c r="B1725" s="12" t="str">
        <v>シナネンアクシア（株）</v>
      </c>
      <c r="C1725" s="12" t="str">
        <v>047 その他役務の提供</v>
      </c>
      <c r="D1725" s="12" t="s">
        <v>851</v>
      </c>
    </row>
    <row r="1726" spans="1:4" s="2" customFormat="1">
      <c r="A1726" s="8">
        <v>700596</v>
      </c>
      <c r="B1726" s="12" t="str">
        <v>シナネンアクシア（株）</v>
      </c>
      <c r="C1726" s="12" t="str">
        <v>049 労働者派遣</v>
      </c>
      <c r="D1726" s="12" t="s">
        <v>851</v>
      </c>
    </row>
    <row r="1727" spans="1:4" s="2" customFormat="1">
      <c r="A1727" s="8">
        <v>700597</v>
      </c>
      <c r="B1727" s="12" t="str">
        <v>宝薬品（株）</v>
      </c>
      <c r="C1727" s="12" t="str">
        <v>002 農業・化学・工業薬品</v>
      </c>
      <c r="D1727" s="12" t="s">
        <v>313</v>
      </c>
    </row>
    <row r="1728" spans="1:4" s="2" customFormat="1">
      <c r="A1728" s="8">
        <v>700597</v>
      </c>
      <c r="B1728" s="12" t="str">
        <v>宝薬品（株）</v>
      </c>
      <c r="C1728" s="12" t="str">
        <v>003 医療品、医薬品、毒物、劇物</v>
      </c>
      <c r="D1728" s="12" t="s">
        <v>313</v>
      </c>
    </row>
    <row r="1729" spans="1:4" s="2" customFormat="1">
      <c r="A1729" s="8">
        <v>700597</v>
      </c>
      <c r="B1729" s="12" t="str">
        <v>宝薬品（株）</v>
      </c>
      <c r="C1729" s="12" t="str">
        <v>019 医療・福祉機器用品</v>
      </c>
      <c r="D1729" s="12" t="s">
        <v>313</v>
      </c>
    </row>
    <row r="1730" spans="1:4" s="2" customFormat="1">
      <c r="A1730" s="8">
        <v>700598</v>
      </c>
      <c r="B1730" s="12" t="str">
        <v>田口金属（株） 古河工場</v>
      </c>
      <c r="C1730" s="12" t="str">
        <v>051 物品等の買受</v>
      </c>
      <c r="D1730" s="12" t="s">
        <v>953</v>
      </c>
    </row>
    <row r="1731" spans="1:4" s="2" customFormat="1">
      <c r="A1731" s="8">
        <v>700599</v>
      </c>
      <c r="B1731" s="12" t="str">
        <v>（株）タクマテクノス</v>
      </c>
      <c r="C1731" s="12" t="str">
        <v>002 農業・化学・工業薬品</v>
      </c>
      <c r="D1731" s="12" t="s">
        <v>627</v>
      </c>
    </row>
    <row r="1732" spans="1:4" s="2" customFormat="1">
      <c r="A1732" s="8">
        <v>700599</v>
      </c>
      <c r="B1732" s="12" t="str">
        <v>（株）タクマテクノス</v>
      </c>
      <c r="C1732" s="12" t="str">
        <v>040 各種施設・設備の維持管理・保守点検</v>
      </c>
      <c r="D1732" s="12" t="s">
        <v>627</v>
      </c>
    </row>
    <row r="1733" spans="1:4" s="2" customFormat="1">
      <c r="A1733" s="8">
        <v>700599</v>
      </c>
      <c r="B1733" s="12" t="str">
        <v>（株）タクマテクノス</v>
      </c>
      <c r="C1733" s="12" t="str">
        <v>047 その他役務の提供</v>
      </c>
      <c r="D1733" s="12" t="s">
        <v>627</v>
      </c>
    </row>
    <row r="1734" spans="1:4" s="2" customFormat="1">
      <c r="A1734" s="8">
        <v>700600</v>
      </c>
      <c r="B1734" s="12" t="str">
        <v>（株） 武井工業所</v>
      </c>
      <c r="C1734" s="12" t="str">
        <v>001 建設・建築資材</v>
      </c>
      <c r="D1734" s="12" t="s">
        <v>954</v>
      </c>
    </row>
    <row r="1735" spans="1:4" s="2" customFormat="1">
      <c r="A1735" s="8">
        <v>700602</v>
      </c>
      <c r="B1735" s="12" t="str">
        <v>（株）タナカ</v>
      </c>
      <c r="C1735" s="12" t="str">
        <v>004 印刷製本</v>
      </c>
      <c r="D1735" s="12" t="s">
        <v>956</v>
      </c>
    </row>
    <row r="1736" spans="1:4" s="2" customFormat="1">
      <c r="A1736" s="8">
        <v>700602</v>
      </c>
      <c r="B1736" s="12" t="str">
        <v>（株）タナカ</v>
      </c>
      <c r="C1736" s="12" t="str">
        <v>021 その他の販売</v>
      </c>
      <c r="D1736" s="12" t="s">
        <v>956</v>
      </c>
    </row>
    <row r="1737" spans="1:4" s="2" customFormat="1">
      <c r="A1737" s="8">
        <v>700602</v>
      </c>
      <c r="B1737" s="12" t="str">
        <v>（株）タナカ</v>
      </c>
      <c r="C1737" s="12" t="str">
        <v>025 映画・ビデオ・広告・看板の企画制作</v>
      </c>
      <c r="D1737" s="12" t="s">
        <v>956</v>
      </c>
    </row>
    <row r="1738" spans="1:4" s="2" customFormat="1">
      <c r="A1738" s="8">
        <v>700602</v>
      </c>
      <c r="B1738" s="12" t="str">
        <v>（株）タナカ</v>
      </c>
      <c r="C1738" s="12" t="str">
        <v>047 その他役務の提供</v>
      </c>
      <c r="D1738" s="12" t="s">
        <v>956</v>
      </c>
    </row>
    <row r="1739" spans="1:4" s="2" customFormat="1">
      <c r="A1739" s="8">
        <v>700603</v>
      </c>
      <c r="B1739" s="12" t="str">
        <v>田中電気（株）</v>
      </c>
      <c r="C1739" s="12" t="str">
        <v>015 情報機器用品、ソフトウェア</v>
      </c>
      <c r="D1739" s="12" t="s">
        <v>487</v>
      </c>
    </row>
    <row r="1740" spans="1:4" s="2" customFormat="1">
      <c r="A1740" s="8">
        <v>700603</v>
      </c>
      <c r="B1740" s="12" t="str">
        <v>田中電気（株）</v>
      </c>
      <c r="C1740" s="12" t="str">
        <v>016 電気・通信・視聴覚機器用品</v>
      </c>
      <c r="D1740" s="12" t="s">
        <v>487</v>
      </c>
    </row>
    <row r="1741" spans="1:4" s="2" customFormat="1">
      <c r="A1741" s="8">
        <v>700603</v>
      </c>
      <c r="B1741" s="12" t="str">
        <v>田中電気（株）</v>
      </c>
      <c r="C1741" s="12" t="str">
        <v>021 その他の販売</v>
      </c>
      <c r="D1741" s="12" t="s">
        <v>487</v>
      </c>
    </row>
    <row r="1742" spans="1:4" s="2" customFormat="1">
      <c r="A1742" s="8">
        <v>700603</v>
      </c>
      <c r="B1742" s="12" t="str">
        <v>田中電気（株）</v>
      </c>
      <c r="C1742" s="12" t="str">
        <v>047 その他役務の提供</v>
      </c>
      <c r="D1742" s="12" t="s">
        <v>487</v>
      </c>
    </row>
    <row r="1743" spans="1:4" s="2" customFormat="1">
      <c r="A1743" s="8">
        <v>700603</v>
      </c>
      <c r="B1743" s="12" t="str">
        <v>田中電気（株）</v>
      </c>
      <c r="C1743" s="12" t="str">
        <v>048 賃貸借</v>
      </c>
      <c r="D1743" s="12" t="s">
        <v>487</v>
      </c>
    </row>
    <row r="1744" spans="1:4" s="2" customFormat="1">
      <c r="A1744" s="8">
        <v>700604</v>
      </c>
      <c r="B1744" s="12" t="str">
        <v>タニコー（株） 水戸営業所</v>
      </c>
      <c r="C1744" s="12" t="str">
        <v>017 厨房・空調機器用品</v>
      </c>
      <c r="D1744" s="12" t="s">
        <v>551</v>
      </c>
    </row>
    <row r="1745" spans="1:4" s="2" customFormat="1">
      <c r="A1745" s="8">
        <v>700604</v>
      </c>
      <c r="B1745" s="12" t="str">
        <v>タニコー（株） 水戸営業所</v>
      </c>
      <c r="C1745" s="12" t="str">
        <v>021 その他の販売</v>
      </c>
      <c r="D1745" s="12" t="s">
        <v>551</v>
      </c>
    </row>
    <row r="1746" spans="1:4" s="2" customFormat="1">
      <c r="A1746" s="8">
        <v>700604</v>
      </c>
      <c r="B1746" s="12" t="str">
        <v>タニコー（株） 水戸営業所</v>
      </c>
      <c r="C1746" s="12" t="str">
        <v>040 各種施設・設備の維持管理・保守点検</v>
      </c>
      <c r="D1746" s="12" t="s">
        <v>551</v>
      </c>
    </row>
    <row r="1747" spans="1:4" s="2" customFormat="1">
      <c r="A1747" s="8">
        <v>700605</v>
      </c>
      <c r="B1747" s="12" t="str">
        <v>日本工営都市空間（株） 東京本社</v>
      </c>
      <c r="C1747" s="12" t="str">
        <v>022 集計、計算、調査、計画策定</v>
      </c>
      <c r="D1747" s="12" t="s">
        <v>748</v>
      </c>
    </row>
    <row r="1748" spans="1:4" s="2" customFormat="1">
      <c r="A1748" s="8">
        <v>700605</v>
      </c>
      <c r="B1748" s="12" t="str">
        <v>日本工営都市空間（株） 東京本社</v>
      </c>
      <c r="C1748" s="12" t="str">
        <v>023 試験、測定、観測</v>
      </c>
      <c r="D1748" s="12" t="s">
        <v>748</v>
      </c>
    </row>
    <row r="1749" spans="1:4" s="2" customFormat="1">
      <c r="A1749" s="8">
        <v>700605</v>
      </c>
      <c r="B1749" s="12" t="str">
        <v>日本工営都市空間（株） 東京本社</v>
      </c>
      <c r="C1749" s="12" t="str">
        <v>024 写真・製図・複写・地図の撮影作成</v>
      </c>
      <c r="D1749" s="12" t="s">
        <v>748</v>
      </c>
    </row>
    <row r="1750" spans="1:4" s="2" customFormat="1">
      <c r="A1750" s="8">
        <v>700605</v>
      </c>
      <c r="B1750" s="12" t="str">
        <v>日本工営都市空間（株） 東京本社</v>
      </c>
      <c r="C1750" s="12" t="str">
        <v>035 情報処理、情報提供サービス、情報機器等の保守点検</v>
      </c>
      <c r="D1750" s="12" t="s">
        <v>748</v>
      </c>
    </row>
    <row r="1751" spans="1:4" s="2" customFormat="1">
      <c r="A1751" s="8">
        <v>700606</v>
      </c>
      <c r="B1751" s="12" t="str">
        <v>（株）タムラ</v>
      </c>
      <c r="C1751" s="12" t="str">
        <v>021 その他の販売</v>
      </c>
      <c r="D1751" s="12" t="s">
        <v>57</v>
      </c>
    </row>
    <row r="1752" spans="1:4" s="2" customFormat="1">
      <c r="A1752" s="8">
        <v>700606</v>
      </c>
      <c r="B1752" s="12" t="str">
        <v>（株）タムラ</v>
      </c>
      <c r="C1752" s="12" t="str">
        <v>047 その他役務の提供</v>
      </c>
      <c r="D1752" s="12" t="s">
        <v>57</v>
      </c>
    </row>
    <row r="1753" spans="1:4" s="2" customFormat="1">
      <c r="A1753" s="8">
        <v>700607</v>
      </c>
      <c r="B1753" s="12" t="str">
        <v>（有）田山スポーツ</v>
      </c>
      <c r="C1753" s="12" t="str">
        <v>007 楽器、スポーツ用品、室内外遊具・玩具</v>
      </c>
      <c r="D1753" s="12" t="s">
        <v>957</v>
      </c>
    </row>
    <row r="1754" spans="1:4" s="2" customFormat="1">
      <c r="A1754" s="8">
        <v>700608</v>
      </c>
      <c r="B1754" s="12" t="str">
        <v>（株）地域環境計画</v>
      </c>
      <c r="C1754" s="12" t="str">
        <v>014 建設・農業・工作機器用品</v>
      </c>
      <c r="D1754" s="12" t="s">
        <v>617</v>
      </c>
    </row>
    <row r="1755" spans="1:4" s="2" customFormat="1">
      <c r="A1755" s="8">
        <v>700608</v>
      </c>
      <c r="B1755" s="12" t="str">
        <v>（株）地域環境計画</v>
      </c>
      <c r="C1755" s="12" t="str">
        <v>015 情報機器用品、ソフトウェア</v>
      </c>
      <c r="D1755" s="12" t="s">
        <v>617</v>
      </c>
    </row>
    <row r="1756" spans="1:4" s="2" customFormat="1">
      <c r="A1756" s="8">
        <v>700608</v>
      </c>
      <c r="B1756" s="12" t="str">
        <v>（株）地域環境計画</v>
      </c>
      <c r="C1756" s="12" t="str">
        <v>016 電気・通信・視聴覚機器用品</v>
      </c>
      <c r="D1756" s="12" t="s">
        <v>617</v>
      </c>
    </row>
    <row r="1757" spans="1:4" s="2" customFormat="1">
      <c r="A1757" s="8">
        <v>700608</v>
      </c>
      <c r="B1757" s="12" t="str">
        <v>（株）地域環境計画</v>
      </c>
      <c r="C1757" s="12" t="str">
        <v>022 集計、計算、調査、計画策定</v>
      </c>
      <c r="D1757" s="12" t="s">
        <v>617</v>
      </c>
    </row>
    <row r="1758" spans="1:4" s="2" customFormat="1">
      <c r="A1758" s="8">
        <v>700609</v>
      </c>
      <c r="B1758" s="12" t="str">
        <v>地域計画（株）</v>
      </c>
      <c r="C1758" s="12" t="str">
        <v>022 集計、計算、調査、計画策定</v>
      </c>
      <c r="D1758" s="12" t="s">
        <v>659</v>
      </c>
    </row>
    <row r="1759" spans="1:4" s="2" customFormat="1">
      <c r="A1759" s="8">
        <v>700610</v>
      </c>
      <c r="B1759" s="12" t="str">
        <v>（株）地域計画連合</v>
      </c>
      <c r="C1759" s="12" t="str">
        <v>022 集計、計算、調査、計画策定</v>
      </c>
      <c r="D1759" s="12" t="s">
        <v>960</v>
      </c>
    </row>
    <row r="1760" spans="1:4" s="2" customFormat="1">
      <c r="A1760" s="8">
        <v>700610</v>
      </c>
      <c r="B1760" s="12" t="str">
        <v>（株）地域計画連合</v>
      </c>
      <c r="C1760" s="12" t="str">
        <v>026 催事の企画運営、旅行企画</v>
      </c>
      <c r="D1760" s="12" t="s">
        <v>960</v>
      </c>
    </row>
    <row r="1761" spans="1:4" s="2" customFormat="1">
      <c r="A1761" s="8">
        <v>700611</v>
      </c>
      <c r="B1761" s="12" t="str">
        <v>（株）地域文化財研究所</v>
      </c>
      <c r="C1761" s="12" t="str">
        <v>042 埋蔵文化財発掘、文化財保存処理</v>
      </c>
      <c r="D1761" s="12" t="s">
        <v>532</v>
      </c>
    </row>
    <row r="1762" spans="1:4" s="2" customFormat="1">
      <c r="A1762" s="8">
        <v>700612</v>
      </c>
      <c r="B1762" s="12" t="str">
        <v>筑宝産業（株）</v>
      </c>
      <c r="C1762" s="12" t="str">
        <v>003 医療品、医薬品、毒物、劇物</v>
      </c>
      <c r="D1762" s="12" t="s">
        <v>965</v>
      </c>
    </row>
    <row r="1763" spans="1:4" s="2" customFormat="1">
      <c r="A1763" s="8">
        <v>700612</v>
      </c>
      <c r="B1763" s="12" t="str">
        <v>筑宝産業（株）</v>
      </c>
      <c r="C1763" s="12" t="str">
        <v>040 各種施設・設備の維持管理・保守点検</v>
      </c>
      <c r="D1763" s="12" t="s">
        <v>965</v>
      </c>
    </row>
    <row r="1764" spans="1:4" s="2" customFormat="1">
      <c r="A1764" s="8">
        <v>700613</v>
      </c>
      <c r="B1764" s="12" t="str">
        <v>地中エンジニアリング（株）</v>
      </c>
      <c r="C1764" s="12" t="str">
        <v>033 上下水道施設の維持管理</v>
      </c>
      <c r="D1764" s="12" t="s">
        <v>966</v>
      </c>
    </row>
    <row r="1765" spans="1:4" s="2" customFormat="1">
      <c r="A1765" s="8">
        <v>700614</v>
      </c>
      <c r="B1765" s="12" t="str">
        <v>（株）千葉測器</v>
      </c>
      <c r="C1765" s="12" t="str">
        <v>005 事務機器用品</v>
      </c>
      <c r="D1765" s="12" t="s">
        <v>165</v>
      </c>
    </row>
    <row r="1766" spans="1:4" s="2" customFormat="1">
      <c r="A1766" s="8">
        <v>700614</v>
      </c>
      <c r="B1766" s="12" t="str">
        <v>（株）千葉測器</v>
      </c>
      <c r="C1766" s="12" t="str">
        <v>008 家具、寝具、室内装飾品、什器類</v>
      </c>
      <c r="D1766" s="12" t="s">
        <v>165</v>
      </c>
    </row>
    <row r="1767" spans="1:4" s="2" customFormat="1">
      <c r="A1767" s="8">
        <v>700614</v>
      </c>
      <c r="B1767" s="12" t="str">
        <v>（株）千葉測器</v>
      </c>
      <c r="C1767" s="12" t="str">
        <v>013 試験・測定・観測機器用品</v>
      </c>
      <c r="D1767" s="12" t="s">
        <v>165</v>
      </c>
    </row>
    <row r="1768" spans="1:4" s="2" customFormat="1">
      <c r="A1768" s="8">
        <v>700614</v>
      </c>
      <c r="B1768" s="12" t="str">
        <v>（株）千葉測器</v>
      </c>
      <c r="C1768" s="12" t="str">
        <v>015 情報機器用品、ソフトウェア</v>
      </c>
      <c r="D1768" s="12" t="s">
        <v>165</v>
      </c>
    </row>
    <row r="1769" spans="1:4" s="2" customFormat="1">
      <c r="A1769" s="8">
        <v>700614</v>
      </c>
      <c r="B1769" s="12" t="str">
        <v>（株）千葉測器</v>
      </c>
      <c r="C1769" s="12" t="str">
        <v>035 情報処理、情報提供サービス、情報機器等の保守点検</v>
      </c>
      <c r="D1769" s="12" t="s">
        <v>165</v>
      </c>
    </row>
    <row r="1770" spans="1:4" s="2" customFormat="1">
      <c r="A1770" s="8">
        <v>700614</v>
      </c>
      <c r="B1770" s="12" t="str">
        <v>（株）千葉測器</v>
      </c>
      <c r="C1770" s="12" t="str">
        <v>048 賃貸借</v>
      </c>
      <c r="D1770" s="12" t="s">
        <v>165</v>
      </c>
    </row>
    <row r="1771" spans="1:4" s="2" customFormat="1">
      <c r="A1771" s="8">
        <v>700615</v>
      </c>
      <c r="B1771" s="12" t="str">
        <v>（株） チャイルド本社 茨城営業所</v>
      </c>
      <c r="C1771" s="12" t="str">
        <v>006 学校備品、学校教材、図書、視聴覚資料</v>
      </c>
      <c r="D1771" s="12" t="s">
        <v>691</v>
      </c>
    </row>
    <row r="1772" spans="1:4" s="2" customFormat="1">
      <c r="A1772" s="8">
        <v>700615</v>
      </c>
      <c r="B1772" s="12" t="str">
        <v>（株） チャイルド本社 茨城営業所</v>
      </c>
      <c r="C1772" s="12" t="str">
        <v>021 その他の販売</v>
      </c>
      <c r="D1772" s="12" t="s">
        <v>691</v>
      </c>
    </row>
    <row r="1773" spans="1:4" s="2" customFormat="1">
      <c r="A1773" s="8">
        <v>700616</v>
      </c>
      <c r="B1773" s="12" t="str">
        <v>中央開発（株） 関東支店　茨城営業所</v>
      </c>
      <c r="C1773" s="12" t="str">
        <v>004 印刷製本</v>
      </c>
      <c r="D1773" s="12" t="s">
        <v>652</v>
      </c>
    </row>
    <row r="1774" spans="1:4" s="2" customFormat="1">
      <c r="A1774" s="8">
        <v>700616</v>
      </c>
      <c r="B1774" s="12" t="str">
        <v>中央開発（株） 関東支店　茨城営業所</v>
      </c>
      <c r="C1774" s="12" t="str">
        <v>022 集計、計算、調査、計画策定</v>
      </c>
      <c r="D1774" s="12" t="s">
        <v>652</v>
      </c>
    </row>
    <row r="1775" spans="1:4" s="2" customFormat="1">
      <c r="A1775" s="8">
        <v>700616</v>
      </c>
      <c r="B1775" s="12" t="str">
        <v>中央開発（株） 関東支店　茨城営業所</v>
      </c>
      <c r="C1775" s="12" t="str">
        <v>023 試験、測定、観測</v>
      </c>
      <c r="D1775" s="12" t="s">
        <v>652</v>
      </c>
    </row>
    <row r="1776" spans="1:4" s="2" customFormat="1">
      <c r="A1776" s="8">
        <v>700616</v>
      </c>
      <c r="B1776" s="12" t="str">
        <v>中央開発（株） 関東支店　茨城営業所</v>
      </c>
      <c r="C1776" s="12" t="str">
        <v>033 上下水道施設の維持管理</v>
      </c>
      <c r="D1776" s="12" t="s">
        <v>652</v>
      </c>
    </row>
    <row r="1777" spans="1:4" s="2" customFormat="1">
      <c r="A1777" s="8">
        <v>700616</v>
      </c>
      <c r="B1777" s="12" t="str">
        <v>中央開発（株） 関東支店　茨城営業所</v>
      </c>
      <c r="C1777" s="12" t="str">
        <v>035 情報処理、情報提供サービス、情報機器等の保守点検</v>
      </c>
      <c r="D1777" s="12" t="s">
        <v>652</v>
      </c>
    </row>
    <row r="1778" spans="1:4" s="2" customFormat="1">
      <c r="A1778" s="8">
        <v>700617</v>
      </c>
      <c r="B1778" s="12" t="str">
        <v>中央警備保障（株）</v>
      </c>
      <c r="C1778" s="12" t="str">
        <v>027 警備</v>
      </c>
      <c r="D1778" s="12" t="s">
        <v>94</v>
      </c>
    </row>
    <row r="1779" spans="1:4" s="2" customFormat="1">
      <c r="A1779" s="8">
        <v>700617</v>
      </c>
      <c r="B1779" s="12" t="str">
        <v>中央警備保障（株）</v>
      </c>
      <c r="C1779" s="12" t="str">
        <v>038 空調・消防・ボイラー設備の保守点検</v>
      </c>
      <c r="D1779" s="12" t="s">
        <v>94</v>
      </c>
    </row>
    <row r="1780" spans="1:4" s="2" customFormat="1">
      <c r="A1780" s="8">
        <v>700617</v>
      </c>
      <c r="B1780" s="12" t="str">
        <v>中央警備保障（株）</v>
      </c>
      <c r="C1780" s="12" t="str">
        <v>041 各種施設・設備の清掃、消毒、防除、駆除</v>
      </c>
      <c r="D1780" s="12" t="s">
        <v>94</v>
      </c>
    </row>
    <row r="1781" spans="1:4" s="2" customFormat="1">
      <c r="A1781" s="8">
        <v>700618</v>
      </c>
      <c r="B1781" s="12" t="str">
        <v>（株）中央ジオマチックス</v>
      </c>
      <c r="C1781" s="12" t="str">
        <v>004 印刷製本</v>
      </c>
      <c r="D1781" s="12" t="s">
        <v>968</v>
      </c>
    </row>
    <row r="1782" spans="1:4" s="2" customFormat="1">
      <c r="A1782" s="8">
        <v>700618</v>
      </c>
      <c r="B1782" s="12" t="str">
        <v>（株）中央ジオマチックス</v>
      </c>
      <c r="C1782" s="12" t="str">
        <v>035 情報処理、情報提供サービス、情報機器等の保守点検</v>
      </c>
      <c r="D1782" s="12" t="s">
        <v>968</v>
      </c>
    </row>
    <row r="1783" spans="1:4" s="2" customFormat="1">
      <c r="A1783" s="8">
        <v>700619</v>
      </c>
      <c r="B1783" s="12" t="str">
        <v>中外テクノス（株） 関東環境技術センター</v>
      </c>
      <c r="C1783" s="12" t="str">
        <v>022 集計、計算、調査、計画策定</v>
      </c>
      <c r="D1783" s="12" t="s">
        <v>38</v>
      </c>
    </row>
    <row r="1784" spans="1:4" s="2" customFormat="1">
      <c r="A1784" s="8">
        <v>700619</v>
      </c>
      <c r="B1784" s="12" t="str">
        <v>中外テクノス（株） 関東環境技術センター</v>
      </c>
      <c r="C1784" s="12" t="str">
        <v>023 試験、測定、観測</v>
      </c>
      <c r="D1784" s="12" t="s">
        <v>38</v>
      </c>
    </row>
    <row r="1785" spans="1:4" s="2" customFormat="1">
      <c r="A1785" s="8">
        <v>700619</v>
      </c>
      <c r="B1785" s="12" t="str">
        <v>中外テクノス（株） 関東環境技術センター</v>
      </c>
      <c r="C1785" s="12" t="str">
        <v>035 情報処理、情報提供サービス、情報機器等の保守点検</v>
      </c>
      <c r="D1785" s="12" t="s">
        <v>38</v>
      </c>
    </row>
    <row r="1786" spans="1:4" s="2" customFormat="1">
      <c r="A1786" s="8">
        <v>700620</v>
      </c>
      <c r="B1786" s="12" t="str">
        <v>（有）ツイキ</v>
      </c>
      <c r="C1786" s="12" t="str">
        <v>004 印刷製本</v>
      </c>
      <c r="D1786" s="12" t="s">
        <v>969</v>
      </c>
    </row>
    <row r="1787" spans="1:4" s="2" customFormat="1">
      <c r="A1787" s="8">
        <v>700620</v>
      </c>
      <c r="B1787" s="12" t="str">
        <v>（有）ツイキ</v>
      </c>
      <c r="C1787" s="12" t="str">
        <v>005 事務機器用品</v>
      </c>
      <c r="D1787" s="12" t="s">
        <v>969</v>
      </c>
    </row>
    <row r="1788" spans="1:4" s="2" customFormat="1">
      <c r="A1788" s="8">
        <v>700620</v>
      </c>
      <c r="B1788" s="12" t="str">
        <v>（有）ツイキ</v>
      </c>
      <c r="C1788" s="12" t="str">
        <v>009 繊維・皮革製品</v>
      </c>
      <c r="D1788" s="12" t="s">
        <v>969</v>
      </c>
    </row>
    <row r="1789" spans="1:4" s="2" customFormat="1">
      <c r="A1789" s="8">
        <v>700620</v>
      </c>
      <c r="B1789" s="12" t="str">
        <v>（有）ツイキ</v>
      </c>
      <c r="C1789" s="12" t="str">
        <v>010 紙・袋製品</v>
      </c>
      <c r="D1789" s="12" t="s">
        <v>969</v>
      </c>
    </row>
    <row r="1790" spans="1:4" s="2" customFormat="1">
      <c r="A1790" s="8">
        <v>700620</v>
      </c>
      <c r="B1790" s="12" t="str">
        <v>（有）ツイキ</v>
      </c>
      <c r="C1790" s="12" t="str">
        <v>021 その他の販売</v>
      </c>
      <c r="D1790" s="12" t="s">
        <v>969</v>
      </c>
    </row>
    <row r="1791" spans="1:4" s="2" customFormat="1">
      <c r="A1791" s="8">
        <v>700620</v>
      </c>
      <c r="B1791" s="12" t="str">
        <v>（有）ツイキ</v>
      </c>
      <c r="C1791" s="12" t="str">
        <v>025 映画・ビデオ・広告・看板の企画制作</v>
      </c>
      <c r="D1791" s="12" t="s">
        <v>969</v>
      </c>
    </row>
    <row r="1792" spans="1:4" s="2" customFormat="1">
      <c r="A1792" s="8">
        <v>700621</v>
      </c>
      <c r="B1792" s="12" t="str">
        <v>（株） 塚越産業 水戸営業所</v>
      </c>
      <c r="C1792" s="12" t="str">
        <v>002 農業・化学・工業薬品</v>
      </c>
      <c r="D1792" s="12" t="s">
        <v>675</v>
      </c>
    </row>
    <row r="1793" spans="1:4" s="2" customFormat="1">
      <c r="A1793" s="8">
        <v>700621</v>
      </c>
      <c r="B1793" s="12" t="str">
        <v>（株） 塚越産業 水戸営業所</v>
      </c>
      <c r="C1793" s="12" t="str">
        <v>003 医療品、医薬品、毒物、劇物</v>
      </c>
      <c r="D1793" s="12" t="s">
        <v>675</v>
      </c>
    </row>
    <row r="1794" spans="1:4" s="2" customFormat="1">
      <c r="A1794" s="8">
        <v>700621</v>
      </c>
      <c r="B1794" s="12" t="str">
        <v>（株） 塚越産業 水戸営業所</v>
      </c>
      <c r="C1794" s="12" t="str">
        <v>010 紙・袋製品</v>
      </c>
      <c r="D1794" s="12" t="s">
        <v>675</v>
      </c>
    </row>
    <row r="1795" spans="1:4" s="2" customFormat="1">
      <c r="A1795" s="8">
        <v>700621</v>
      </c>
      <c r="B1795" s="12" t="str">
        <v>（株） 塚越産業 水戸営業所</v>
      </c>
      <c r="C1795" s="12" t="str">
        <v>016 電気・通信・視聴覚機器用品</v>
      </c>
      <c r="D1795" s="12" t="s">
        <v>675</v>
      </c>
    </row>
    <row r="1796" spans="1:4" s="2" customFormat="1">
      <c r="A1796" s="8">
        <v>700621</v>
      </c>
      <c r="B1796" s="12" t="str">
        <v>（株） 塚越産業 水戸営業所</v>
      </c>
      <c r="C1796" s="12" t="str">
        <v>018 衛生・清掃機器用品</v>
      </c>
      <c r="D1796" s="12" t="s">
        <v>675</v>
      </c>
    </row>
    <row r="1797" spans="1:4" s="2" customFormat="1">
      <c r="A1797" s="8">
        <v>700621</v>
      </c>
      <c r="B1797" s="12" t="str">
        <v>（株） 塚越産業 水戸営業所</v>
      </c>
      <c r="C1797" s="12" t="str">
        <v>020 消防機器用品（消防車両を含む）</v>
      </c>
      <c r="D1797" s="12" t="s">
        <v>675</v>
      </c>
    </row>
    <row r="1798" spans="1:4" s="2" customFormat="1">
      <c r="A1798" s="8">
        <v>700621</v>
      </c>
      <c r="B1798" s="12" t="str">
        <v>（株） 塚越産業 水戸営業所</v>
      </c>
      <c r="C1798" s="12" t="str">
        <v>021 その他の販売</v>
      </c>
      <c r="D1798" s="12" t="s">
        <v>675</v>
      </c>
    </row>
    <row r="1799" spans="1:4" s="2" customFormat="1">
      <c r="A1799" s="8">
        <v>700621</v>
      </c>
      <c r="B1799" s="12" t="str">
        <v>（株） 塚越産業 水戸営業所</v>
      </c>
      <c r="C1799" s="12" t="str">
        <v>027 警備</v>
      </c>
      <c r="D1799" s="12" t="s">
        <v>675</v>
      </c>
    </row>
    <row r="1800" spans="1:4" s="2" customFormat="1">
      <c r="A1800" s="8">
        <v>700621</v>
      </c>
      <c r="B1800" s="12" t="str">
        <v>（株） 塚越産業 水戸営業所</v>
      </c>
      <c r="C1800" s="12" t="str">
        <v>032 体育施設管理監視</v>
      </c>
      <c r="D1800" s="12" t="s">
        <v>675</v>
      </c>
    </row>
    <row r="1801" spans="1:4" s="2" customFormat="1">
      <c r="A1801" s="8">
        <v>700621</v>
      </c>
      <c r="B1801" s="12" t="str">
        <v>（株） 塚越産業 水戸営業所</v>
      </c>
      <c r="C1801" s="12" t="str">
        <v>040 各種施設・設備の維持管理・保守点検</v>
      </c>
      <c r="D1801" s="12" t="s">
        <v>675</v>
      </c>
    </row>
    <row r="1802" spans="1:4" s="2" customFormat="1">
      <c r="A1802" s="8">
        <v>700621</v>
      </c>
      <c r="B1802" s="12" t="str">
        <v>（株） 塚越産業 水戸営業所</v>
      </c>
      <c r="C1802" s="12" t="str">
        <v>049 労働者派遣</v>
      </c>
      <c r="D1802" s="12" t="s">
        <v>675</v>
      </c>
    </row>
    <row r="1803" spans="1:4" s="2" customFormat="1">
      <c r="A1803" s="8">
        <v>700624</v>
      </c>
      <c r="B1803" s="12" t="str">
        <v>（株）つくば電気通信</v>
      </c>
      <c r="C1803" s="12" t="str">
        <v>005 事務機器用品</v>
      </c>
      <c r="D1803" s="12" t="s">
        <v>971</v>
      </c>
    </row>
    <row r="1804" spans="1:4" s="2" customFormat="1">
      <c r="A1804" s="8">
        <v>700624</v>
      </c>
      <c r="B1804" s="12" t="str">
        <v>（株）つくば電気通信</v>
      </c>
      <c r="C1804" s="12" t="str">
        <v>006 学校備品、学校教材、図書、視聴覚資料</v>
      </c>
      <c r="D1804" s="12" t="s">
        <v>971</v>
      </c>
    </row>
    <row r="1805" spans="1:4" s="2" customFormat="1">
      <c r="A1805" s="8">
        <v>700624</v>
      </c>
      <c r="B1805" s="12" t="str">
        <v>（株）つくば電気通信</v>
      </c>
      <c r="C1805" s="12" t="str">
        <v>008 家具、寝具、室内装飾品、什器類</v>
      </c>
      <c r="D1805" s="12" t="s">
        <v>971</v>
      </c>
    </row>
    <row r="1806" spans="1:4" s="2" customFormat="1">
      <c r="A1806" s="8">
        <v>700624</v>
      </c>
      <c r="B1806" s="12" t="str">
        <v>（株）つくば電気通信</v>
      </c>
      <c r="C1806" s="12" t="str">
        <v>015 情報機器用品、ソフトウェア</v>
      </c>
      <c r="D1806" s="12" t="s">
        <v>971</v>
      </c>
    </row>
    <row r="1807" spans="1:4" s="2" customFormat="1">
      <c r="A1807" s="8">
        <v>700624</v>
      </c>
      <c r="B1807" s="12" t="str">
        <v>（株）つくば電気通信</v>
      </c>
      <c r="C1807" s="12" t="str">
        <v>016 電気・通信・視聴覚機器用品</v>
      </c>
      <c r="D1807" s="12" t="s">
        <v>971</v>
      </c>
    </row>
    <row r="1808" spans="1:4" s="2" customFormat="1">
      <c r="A1808" s="8">
        <v>700624</v>
      </c>
      <c r="B1808" s="12" t="str">
        <v>（株）つくば電気通信</v>
      </c>
      <c r="C1808" s="12" t="str">
        <v>020 消防機器用品（消防車両を含む）</v>
      </c>
      <c r="D1808" s="12" t="s">
        <v>971</v>
      </c>
    </row>
    <row r="1809" spans="1:4" s="2" customFormat="1">
      <c r="A1809" s="8">
        <v>700624</v>
      </c>
      <c r="B1809" s="12" t="str">
        <v>（株）つくば電気通信</v>
      </c>
      <c r="C1809" s="12" t="str">
        <v>022 集計、計算、調査、計画策定</v>
      </c>
      <c r="D1809" s="12" t="s">
        <v>971</v>
      </c>
    </row>
    <row r="1810" spans="1:4" s="2" customFormat="1">
      <c r="A1810" s="8">
        <v>700624</v>
      </c>
      <c r="B1810" s="12" t="str">
        <v>（株）つくば電気通信</v>
      </c>
      <c r="C1810" s="12" t="str">
        <v>035 情報処理、情報提供サービス、情報機器等の保守点検</v>
      </c>
      <c r="D1810" s="12" t="s">
        <v>971</v>
      </c>
    </row>
    <row r="1811" spans="1:4" s="2" customFormat="1">
      <c r="A1811" s="8">
        <v>700624</v>
      </c>
      <c r="B1811" s="12" t="str">
        <v>（株）つくば電気通信</v>
      </c>
      <c r="C1811" s="12" t="str">
        <v>036 電気・通信・視聴覚設備の保守点検</v>
      </c>
      <c r="D1811" s="12" t="s">
        <v>971</v>
      </c>
    </row>
    <row r="1812" spans="1:4" s="2" customFormat="1">
      <c r="A1812" s="8">
        <v>700624</v>
      </c>
      <c r="B1812" s="12" t="str">
        <v>（株）つくば電気通信</v>
      </c>
      <c r="C1812" s="12" t="str">
        <v>037 電気工作物の保安管理</v>
      </c>
      <c r="D1812" s="12" t="s">
        <v>971</v>
      </c>
    </row>
    <row r="1813" spans="1:4" s="2" customFormat="1">
      <c r="A1813" s="8">
        <v>700624</v>
      </c>
      <c r="B1813" s="12" t="str">
        <v>（株）つくば電気通信</v>
      </c>
      <c r="C1813" s="12" t="str">
        <v>038 空調・消防・ボイラー設備の保守点検</v>
      </c>
      <c r="D1813" s="12" t="s">
        <v>971</v>
      </c>
    </row>
    <row r="1814" spans="1:4" s="2" customFormat="1">
      <c r="A1814" s="8">
        <v>700624</v>
      </c>
      <c r="B1814" s="12" t="str">
        <v>（株）つくば電気通信</v>
      </c>
      <c r="C1814" s="12" t="str">
        <v>047 その他役務の提供</v>
      </c>
      <c r="D1814" s="12" t="s">
        <v>971</v>
      </c>
    </row>
    <row r="1815" spans="1:4" s="2" customFormat="1">
      <c r="A1815" s="8">
        <v>700624</v>
      </c>
      <c r="B1815" s="12" t="str">
        <v>（株）つくば電気通信</v>
      </c>
      <c r="C1815" s="12" t="str">
        <v>049 労働者派遣</v>
      </c>
      <c r="D1815" s="12" t="s">
        <v>971</v>
      </c>
    </row>
    <row r="1816" spans="1:4" s="2" customFormat="1">
      <c r="A1816" s="8">
        <v>700626</v>
      </c>
      <c r="B1816" s="12" t="str">
        <v>（株）土浦メディカル</v>
      </c>
      <c r="C1816" s="12" t="str">
        <v>019 医療・福祉機器用品</v>
      </c>
      <c r="D1816" s="12" t="s">
        <v>376</v>
      </c>
    </row>
    <row r="1817" spans="1:4" s="2" customFormat="1">
      <c r="A1817" s="8">
        <v>700626</v>
      </c>
      <c r="B1817" s="12" t="str">
        <v>（株）土浦メディカル</v>
      </c>
      <c r="C1817" s="12" t="str">
        <v>020 消防機器用品（消防車両を含む）</v>
      </c>
      <c r="D1817" s="12" t="s">
        <v>376</v>
      </c>
    </row>
    <row r="1818" spans="1:4" s="2" customFormat="1">
      <c r="A1818" s="8">
        <v>700628</v>
      </c>
      <c r="B1818" s="12" t="str">
        <v>都築電気（株） 水戸オフィス</v>
      </c>
      <c r="C1818" s="12" t="str">
        <v>015 情報機器用品、ソフトウェア</v>
      </c>
      <c r="D1818" s="12" t="s">
        <v>920</v>
      </c>
    </row>
    <row r="1819" spans="1:4" s="2" customFormat="1">
      <c r="A1819" s="8">
        <v>700628</v>
      </c>
      <c r="B1819" s="12" t="str">
        <v>都築電気（株） 水戸オフィス</v>
      </c>
      <c r="C1819" s="12" t="str">
        <v>016 電気・通信・視聴覚機器用品</v>
      </c>
      <c r="D1819" s="12" t="s">
        <v>920</v>
      </c>
    </row>
    <row r="1820" spans="1:4" s="2" customFormat="1">
      <c r="A1820" s="8">
        <v>700628</v>
      </c>
      <c r="B1820" s="12" t="str">
        <v>都築電気（株） 水戸オフィス</v>
      </c>
      <c r="C1820" s="12" t="str">
        <v>035 情報処理、情報提供サービス、情報機器等の保守点検</v>
      </c>
      <c r="D1820" s="12" t="s">
        <v>920</v>
      </c>
    </row>
    <row r="1821" spans="1:4" s="2" customFormat="1">
      <c r="A1821" s="8">
        <v>700628</v>
      </c>
      <c r="B1821" s="12" t="str">
        <v>都築電気（株） 水戸オフィス</v>
      </c>
      <c r="C1821" s="12" t="str">
        <v>036 電気・通信・視聴覚設備の保守点検</v>
      </c>
      <c r="D1821" s="12" t="s">
        <v>920</v>
      </c>
    </row>
    <row r="1822" spans="1:4" s="2" customFormat="1">
      <c r="A1822" s="8">
        <v>700628</v>
      </c>
      <c r="B1822" s="12" t="str">
        <v>都築電気（株） 水戸オフィス</v>
      </c>
      <c r="C1822" s="12" t="str">
        <v>048 賃貸借</v>
      </c>
      <c r="D1822" s="12" t="s">
        <v>920</v>
      </c>
    </row>
    <row r="1823" spans="1:4" s="2" customFormat="1">
      <c r="A1823" s="8">
        <v>700629</v>
      </c>
      <c r="B1823" s="12" t="str">
        <v>（株）ティエスジー</v>
      </c>
      <c r="C1823" s="12" t="str">
        <v>013 試験・測定・観測機器用品</v>
      </c>
      <c r="D1823" s="12" t="s">
        <v>972</v>
      </c>
    </row>
    <row r="1824" spans="1:4" s="2" customFormat="1">
      <c r="A1824" s="8">
        <v>700629</v>
      </c>
      <c r="B1824" s="12" t="str">
        <v>（株）ティエスジー</v>
      </c>
      <c r="C1824" s="12" t="str">
        <v>015 情報機器用品、ソフトウェア</v>
      </c>
      <c r="D1824" s="12" t="s">
        <v>972</v>
      </c>
    </row>
    <row r="1825" spans="1:4" s="2" customFormat="1">
      <c r="A1825" s="8">
        <v>700629</v>
      </c>
      <c r="B1825" s="12" t="str">
        <v>（株）ティエスジー</v>
      </c>
      <c r="C1825" s="12" t="str">
        <v>016 電気・通信・視聴覚機器用品</v>
      </c>
      <c r="D1825" s="12" t="s">
        <v>972</v>
      </c>
    </row>
    <row r="1826" spans="1:4" s="2" customFormat="1">
      <c r="A1826" s="8">
        <v>700629</v>
      </c>
      <c r="B1826" s="12" t="str">
        <v>（株）ティエスジー</v>
      </c>
      <c r="C1826" s="12" t="str">
        <v>033 上下水道施設の維持管理</v>
      </c>
      <c r="D1826" s="12" t="s">
        <v>972</v>
      </c>
    </row>
    <row r="1827" spans="1:4" s="2" customFormat="1">
      <c r="A1827" s="8">
        <v>700629</v>
      </c>
      <c r="B1827" s="12" t="str">
        <v>（株）ティエスジー</v>
      </c>
      <c r="C1827" s="12" t="str">
        <v>034 上下水道設備の保守点検</v>
      </c>
      <c r="D1827" s="12" t="s">
        <v>972</v>
      </c>
    </row>
    <row r="1828" spans="1:4" s="2" customFormat="1">
      <c r="A1828" s="8">
        <v>700629</v>
      </c>
      <c r="B1828" s="12" t="str">
        <v>（株）ティエスジー</v>
      </c>
      <c r="C1828" s="12" t="str">
        <v>035 情報処理、情報提供サービス、情報機器等の保守点検</v>
      </c>
      <c r="D1828" s="12" t="s">
        <v>972</v>
      </c>
    </row>
    <row r="1829" spans="1:4" s="2" customFormat="1">
      <c r="A1829" s="8">
        <v>700629</v>
      </c>
      <c r="B1829" s="12" t="str">
        <v>（株）ティエスジー</v>
      </c>
      <c r="C1829" s="12" t="str">
        <v>036 電気・通信・視聴覚設備の保守点検</v>
      </c>
      <c r="D1829" s="12" t="s">
        <v>972</v>
      </c>
    </row>
    <row r="1830" spans="1:4" s="2" customFormat="1">
      <c r="A1830" s="8">
        <v>700629</v>
      </c>
      <c r="B1830" s="12" t="str">
        <v>（株）ティエスジー</v>
      </c>
      <c r="C1830" s="12" t="str">
        <v>037 電気工作物の保安管理</v>
      </c>
      <c r="D1830" s="12" t="s">
        <v>972</v>
      </c>
    </row>
    <row r="1831" spans="1:4" s="2" customFormat="1">
      <c r="A1831" s="8">
        <v>700630</v>
      </c>
      <c r="B1831" s="12" t="str">
        <v>（株）ＴＫＣ</v>
      </c>
      <c r="C1831" s="12" t="str">
        <v>015 情報機器用品、ソフトウェア</v>
      </c>
      <c r="D1831" s="12" t="s">
        <v>973</v>
      </c>
    </row>
    <row r="1832" spans="1:4" s="2" customFormat="1">
      <c r="A1832" s="8">
        <v>700630</v>
      </c>
      <c r="B1832" s="12" t="str">
        <v>（株）ＴＫＣ</v>
      </c>
      <c r="C1832" s="12" t="str">
        <v>035 情報処理、情報提供サービス、情報機器等の保守点検</v>
      </c>
      <c r="D1832" s="12" t="s">
        <v>973</v>
      </c>
    </row>
    <row r="1833" spans="1:4" s="2" customFormat="1">
      <c r="A1833" s="8">
        <v>700631</v>
      </c>
      <c r="B1833" s="12" t="str">
        <v>（株）帝国データバンク 水戸支店</v>
      </c>
      <c r="C1833" s="12" t="str">
        <v>022 集計、計算、調査、計画策定</v>
      </c>
      <c r="D1833" s="12" t="s">
        <v>357</v>
      </c>
    </row>
    <row r="1834" spans="1:4" s="2" customFormat="1">
      <c r="A1834" s="8">
        <v>700631</v>
      </c>
      <c r="B1834" s="12" t="str">
        <v>（株）帝国データバンク 水戸支店</v>
      </c>
      <c r="C1834" s="12" t="str">
        <v>047 その他役務の提供</v>
      </c>
      <c r="D1834" s="12" t="s">
        <v>357</v>
      </c>
    </row>
    <row r="1835" spans="1:4" s="2" customFormat="1">
      <c r="A1835" s="8">
        <v>700632</v>
      </c>
      <c r="B1835" s="12" t="str">
        <v>帝商（株）</v>
      </c>
      <c r="C1835" s="12" t="str">
        <v>009 繊維・皮革製品</v>
      </c>
      <c r="D1835" s="12" t="s">
        <v>974</v>
      </c>
    </row>
    <row r="1836" spans="1:4" s="2" customFormat="1">
      <c r="A1836" s="8">
        <v>700632</v>
      </c>
      <c r="B1836" s="12" t="str">
        <v>帝商（株）</v>
      </c>
      <c r="C1836" s="12" t="str">
        <v>020 消防機器用品（消防車両を含む）</v>
      </c>
      <c r="D1836" s="12" t="s">
        <v>974</v>
      </c>
    </row>
    <row r="1837" spans="1:4" s="2" customFormat="1">
      <c r="A1837" s="8">
        <v>700633</v>
      </c>
      <c r="B1837" s="12" t="str">
        <v>帝人ヘルスケア（株）</v>
      </c>
      <c r="C1837" s="12" t="str">
        <v>003 医療品、医薬品、毒物、劇物</v>
      </c>
      <c r="D1837" s="12" t="s">
        <v>975</v>
      </c>
    </row>
    <row r="1838" spans="1:4" s="2" customFormat="1">
      <c r="A1838" s="8">
        <v>700633</v>
      </c>
      <c r="B1838" s="12" t="str">
        <v>帝人ヘルスケア（株）</v>
      </c>
      <c r="C1838" s="12" t="str">
        <v>019 医療・福祉機器用品</v>
      </c>
      <c r="D1838" s="12" t="s">
        <v>975</v>
      </c>
    </row>
    <row r="1839" spans="1:4" s="2" customFormat="1">
      <c r="A1839" s="8">
        <v>700633</v>
      </c>
      <c r="B1839" s="12" t="str">
        <v>帝人ヘルスケア（株）</v>
      </c>
      <c r="C1839" s="12" t="str">
        <v>048 賃貸借</v>
      </c>
      <c r="D1839" s="12" t="s">
        <v>975</v>
      </c>
    </row>
    <row r="1840" spans="1:4" s="2" customFormat="1">
      <c r="A1840" s="8">
        <v>700634</v>
      </c>
      <c r="B1840" s="12" t="str">
        <v>（株）ＴＰＡ</v>
      </c>
      <c r="C1840" s="12" t="str">
        <v>007 楽器、スポーツ用品、室内外遊具・玩具</v>
      </c>
      <c r="D1840" s="12" t="s">
        <v>879</v>
      </c>
    </row>
    <row r="1841" spans="1:4" s="2" customFormat="1">
      <c r="A1841" s="8">
        <v>700634</v>
      </c>
      <c r="B1841" s="12" t="str">
        <v>（株）ＴＰＡ</v>
      </c>
      <c r="C1841" s="12" t="str">
        <v>021 その他の販売</v>
      </c>
      <c r="D1841" s="12" t="s">
        <v>879</v>
      </c>
    </row>
    <row r="1842" spans="1:4" s="2" customFormat="1">
      <c r="A1842" s="8">
        <v>700634</v>
      </c>
      <c r="B1842" s="12" t="str">
        <v>（株）ＴＰＡ</v>
      </c>
      <c r="C1842" s="12" t="str">
        <v>040 各種施設・設備の維持管理・保守点検</v>
      </c>
      <c r="D1842" s="12" t="s">
        <v>879</v>
      </c>
    </row>
    <row r="1843" spans="1:4" s="2" customFormat="1">
      <c r="A1843" s="8">
        <v>700635</v>
      </c>
      <c r="B1843" s="12" t="str">
        <v>（株）テクノスジャパン 関東支店</v>
      </c>
      <c r="C1843" s="12" t="str">
        <v>033 上下水道施設の維持管理</v>
      </c>
      <c r="D1843" s="12" t="s">
        <v>976</v>
      </c>
    </row>
    <row r="1844" spans="1:4" s="2" customFormat="1">
      <c r="A1844" s="8">
        <v>700636</v>
      </c>
      <c r="B1844" s="12" t="str">
        <v>テスコ（株）</v>
      </c>
      <c r="C1844" s="12" t="str">
        <v>033 上下水道施設の維持管理</v>
      </c>
      <c r="D1844" s="12" t="s">
        <v>977</v>
      </c>
    </row>
    <row r="1845" spans="1:4" s="2" customFormat="1">
      <c r="A1845" s="8">
        <v>700636</v>
      </c>
      <c r="B1845" s="12" t="str">
        <v>テスコ（株）</v>
      </c>
      <c r="C1845" s="12" t="str">
        <v>034 上下水道設備の保守点検</v>
      </c>
      <c r="D1845" s="12" t="s">
        <v>977</v>
      </c>
    </row>
    <row r="1846" spans="1:4" s="2" customFormat="1">
      <c r="A1846" s="8">
        <v>700636</v>
      </c>
      <c r="B1846" s="12" t="str">
        <v>テスコ（株）</v>
      </c>
      <c r="C1846" s="12" t="str">
        <v>040 各種施設・設備の維持管理・保守点検</v>
      </c>
      <c r="D1846" s="12" t="s">
        <v>977</v>
      </c>
    </row>
    <row r="1847" spans="1:4" s="2" customFormat="1">
      <c r="A1847" s="8">
        <v>700636</v>
      </c>
      <c r="B1847" s="12" t="str">
        <v>テスコ（株）</v>
      </c>
      <c r="C1847" s="12" t="str">
        <v>047 その他役務の提供</v>
      </c>
      <c r="D1847" s="12" t="s">
        <v>977</v>
      </c>
    </row>
    <row r="1848" spans="1:4" s="2" customFormat="1">
      <c r="A1848" s="8">
        <v>700637</v>
      </c>
      <c r="B1848" s="12" t="str">
        <v>（株） データベース 東京支店</v>
      </c>
      <c r="C1848" s="12" t="str">
        <v>002 農業・化学・工業薬品</v>
      </c>
      <c r="D1848" s="12" t="s">
        <v>979</v>
      </c>
    </row>
    <row r="1849" spans="1:4" s="2" customFormat="1">
      <c r="A1849" s="8">
        <v>700637</v>
      </c>
      <c r="B1849" s="12" t="str">
        <v>（株） データベース 東京支店</v>
      </c>
      <c r="C1849" s="12" t="str">
        <v>003 医療品、医薬品、毒物、劇物</v>
      </c>
      <c r="D1849" s="12" t="s">
        <v>979</v>
      </c>
    </row>
    <row r="1850" spans="1:4" s="2" customFormat="1">
      <c r="A1850" s="8">
        <v>700637</v>
      </c>
      <c r="B1850" s="12" t="str">
        <v>（株） データベース 東京支店</v>
      </c>
      <c r="C1850" s="12" t="str">
        <v>033 上下水道施設の維持管理</v>
      </c>
      <c r="D1850" s="12" t="s">
        <v>979</v>
      </c>
    </row>
    <row r="1851" spans="1:4" s="2" customFormat="1">
      <c r="A1851" s="8">
        <v>700637</v>
      </c>
      <c r="B1851" s="12" t="str">
        <v>（株） データベース 東京支店</v>
      </c>
      <c r="C1851" s="12" t="str">
        <v>034 上下水道設備の保守点検</v>
      </c>
      <c r="D1851" s="12" t="s">
        <v>979</v>
      </c>
    </row>
    <row r="1852" spans="1:4" s="2" customFormat="1">
      <c r="A1852" s="8">
        <v>700637</v>
      </c>
      <c r="B1852" s="12" t="str">
        <v>（株） データベース 東京支店</v>
      </c>
      <c r="C1852" s="12" t="str">
        <v>037 電気工作物の保安管理</v>
      </c>
      <c r="D1852" s="12" t="s">
        <v>979</v>
      </c>
    </row>
    <row r="1853" spans="1:4" s="2" customFormat="1">
      <c r="A1853" s="8">
        <v>700638</v>
      </c>
      <c r="B1853" s="12" t="str">
        <v>（株）データホライゾン</v>
      </c>
      <c r="C1853" s="12" t="str">
        <v>004 印刷製本</v>
      </c>
      <c r="D1853" s="12" t="s">
        <v>420</v>
      </c>
    </row>
    <row r="1854" spans="1:4" s="2" customFormat="1">
      <c r="A1854" s="8">
        <v>700638</v>
      </c>
      <c r="B1854" s="12" t="str">
        <v>（株）データホライゾン</v>
      </c>
      <c r="C1854" s="12" t="str">
        <v>022 集計、計算、調査、計画策定</v>
      </c>
      <c r="D1854" s="12" t="s">
        <v>420</v>
      </c>
    </row>
    <row r="1855" spans="1:4" s="2" customFormat="1">
      <c r="A1855" s="8">
        <v>700638</v>
      </c>
      <c r="B1855" s="12" t="str">
        <v>（株）データホライゾン</v>
      </c>
      <c r="C1855" s="12" t="str">
        <v>035 情報処理、情報提供サービス、情報機器等の保守点検</v>
      </c>
      <c r="D1855" s="12" t="s">
        <v>420</v>
      </c>
    </row>
    <row r="1856" spans="1:4" s="2" customFormat="1">
      <c r="A1856" s="8">
        <v>700638</v>
      </c>
      <c r="B1856" s="12" t="str">
        <v>（株）データホライゾン</v>
      </c>
      <c r="C1856" s="12" t="str">
        <v>047 その他役務の提供</v>
      </c>
      <c r="D1856" s="12" t="s">
        <v>420</v>
      </c>
    </row>
    <row r="1857" spans="1:4" s="2" customFormat="1">
      <c r="A1857" s="8">
        <v>700639</v>
      </c>
      <c r="B1857" s="12" t="str">
        <v>（株）テックエンジニアリング</v>
      </c>
      <c r="C1857" s="12" t="str">
        <v>015 情報機器用品、ソフトウェア</v>
      </c>
      <c r="D1857" s="12" t="s">
        <v>750</v>
      </c>
    </row>
    <row r="1858" spans="1:4" s="2" customFormat="1">
      <c r="A1858" s="8">
        <v>700639</v>
      </c>
      <c r="B1858" s="12" t="str">
        <v>（株）テックエンジニアリング</v>
      </c>
      <c r="C1858" s="12" t="str">
        <v>016 電気・通信・視聴覚機器用品</v>
      </c>
      <c r="D1858" s="12" t="s">
        <v>750</v>
      </c>
    </row>
    <row r="1859" spans="1:4" s="2" customFormat="1">
      <c r="A1859" s="8">
        <v>700639</v>
      </c>
      <c r="B1859" s="12" t="str">
        <v>（株）テックエンジニアリング</v>
      </c>
      <c r="C1859" s="12" t="str">
        <v>020 消防機器用品（消防車両を含む）</v>
      </c>
      <c r="D1859" s="12" t="s">
        <v>750</v>
      </c>
    </row>
    <row r="1860" spans="1:4" s="2" customFormat="1">
      <c r="A1860" s="8">
        <v>700639</v>
      </c>
      <c r="B1860" s="12" t="str">
        <v>（株）テックエンジニアリング</v>
      </c>
      <c r="C1860" s="12" t="str">
        <v>036 電気・通信・視聴覚設備の保守点検</v>
      </c>
      <c r="D1860" s="12" t="s">
        <v>750</v>
      </c>
    </row>
    <row r="1861" spans="1:4" s="2" customFormat="1">
      <c r="A1861" s="8">
        <v>700639</v>
      </c>
      <c r="B1861" s="12" t="str">
        <v>（株）テックエンジニアリング</v>
      </c>
      <c r="C1861" s="12" t="str">
        <v>038 空調・消防・ボイラー設備の保守点検</v>
      </c>
      <c r="D1861" s="12" t="s">
        <v>750</v>
      </c>
    </row>
    <row r="1862" spans="1:4" s="2" customFormat="1">
      <c r="A1862" s="8">
        <v>700640</v>
      </c>
      <c r="B1862" s="12" t="str">
        <v>デュプロ（株） 茨城支店</v>
      </c>
      <c r="C1862" s="12" t="str">
        <v>005 事務機器用品</v>
      </c>
      <c r="D1862" s="12" t="s">
        <v>657</v>
      </c>
    </row>
    <row r="1863" spans="1:4" s="2" customFormat="1">
      <c r="A1863" s="8">
        <v>700640</v>
      </c>
      <c r="B1863" s="12" t="str">
        <v>デュプロ（株） 茨城支店</v>
      </c>
      <c r="C1863" s="12" t="str">
        <v>048 賃貸借</v>
      </c>
      <c r="D1863" s="12" t="s">
        <v>657</v>
      </c>
    </row>
    <row r="1864" spans="1:4" s="2" customFormat="1">
      <c r="A1864" s="8">
        <v>700642</v>
      </c>
      <c r="B1864" s="12" t="str">
        <v>（株）電気管理協会</v>
      </c>
      <c r="C1864" s="12" t="str">
        <v>037 電気工作物の保安管理</v>
      </c>
      <c r="D1864" s="12" t="s">
        <v>980</v>
      </c>
    </row>
    <row r="1865" spans="1:4" s="2" customFormat="1">
      <c r="A1865" s="8">
        <v>700645</v>
      </c>
      <c r="B1865" s="12" t="str">
        <v>東栄広告（株） 宇都宮支社</v>
      </c>
      <c r="C1865" s="12" t="str">
        <v>022 集計、計算、調査、計画策定</v>
      </c>
      <c r="D1865" s="12" t="s">
        <v>554</v>
      </c>
    </row>
    <row r="1866" spans="1:4" s="2" customFormat="1">
      <c r="A1866" s="8">
        <v>700645</v>
      </c>
      <c r="B1866" s="12" t="str">
        <v>東栄広告（株） 宇都宮支社</v>
      </c>
      <c r="C1866" s="12" t="str">
        <v>025 映画・ビデオ・広告・看板の企画制作</v>
      </c>
      <c r="D1866" s="12" t="s">
        <v>554</v>
      </c>
    </row>
    <row r="1867" spans="1:4" s="2" customFormat="1">
      <c r="A1867" s="8">
        <v>700645</v>
      </c>
      <c r="B1867" s="12" t="str">
        <v>東栄広告（株） 宇都宮支社</v>
      </c>
      <c r="C1867" s="12" t="str">
        <v>026 催事の企画運営、旅行企画</v>
      </c>
      <c r="D1867" s="12" t="s">
        <v>554</v>
      </c>
    </row>
    <row r="1868" spans="1:4" s="2" customFormat="1">
      <c r="A1868" s="8">
        <v>700646</v>
      </c>
      <c r="B1868" s="12" t="str">
        <v>東海エンジニアリング（株）</v>
      </c>
      <c r="C1868" s="12" t="str">
        <v>027 警備</v>
      </c>
      <c r="D1868" s="12" t="s">
        <v>119</v>
      </c>
    </row>
    <row r="1869" spans="1:4" s="2" customFormat="1">
      <c r="A1869" s="8">
        <v>700646</v>
      </c>
      <c r="B1869" s="12" t="str">
        <v>東海エンジニアリング（株）</v>
      </c>
      <c r="C1869" s="12" t="str">
        <v>038 空調・消防・ボイラー設備の保守点検</v>
      </c>
      <c r="D1869" s="12" t="s">
        <v>119</v>
      </c>
    </row>
    <row r="1870" spans="1:4" s="2" customFormat="1">
      <c r="A1870" s="8">
        <v>700646</v>
      </c>
      <c r="B1870" s="12" t="str">
        <v>東海エンジニアリング（株）</v>
      </c>
      <c r="C1870" s="12" t="str">
        <v>039 昇降機・自動ドア・シャッター等の保守点検</v>
      </c>
      <c r="D1870" s="12" t="s">
        <v>119</v>
      </c>
    </row>
    <row r="1871" spans="1:4" s="2" customFormat="1">
      <c r="A1871" s="8">
        <v>700646</v>
      </c>
      <c r="B1871" s="12" t="str">
        <v>東海エンジニアリング（株）</v>
      </c>
      <c r="C1871" s="12" t="str">
        <v>040 各種施設・設備の維持管理・保守点検</v>
      </c>
      <c r="D1871" s="12" t="s">
        <v>119</v>
      </c>
    </row>
    <row r="1872" spans="1:4" s="2" customFormat="1">
      <c r="A1872" s="8">
        <v>700646</v>
      </c>
      <c r="B1872" s="12" t="str">
        <v>東海エンジニアリング（株）</v>
      </c>
      <c r="C1872" s="12" t="str">
        <v>041 各種施設・設備の清掃、消毒、防除、駆除</v>
      </c>
      <c r="D1872" s="12" t="s">
        <v>119</v>
      </c>
    </row>
    <row r="1873" spans="1:4" s="2" customFormat="1">
      <c r="A1873" s="8">
        <v>700647</v>
      </c>
      <c r="B1873" s="12" t="str">
        <v>東海リース（株） 水戸営業所</v>
      </c>
      <c r="C1873" s="12" t="str">
        <v>048 賃貸借</v>
      </c>
      <c r="D1873" s="12" t="s">
        <v>981</v>
      </c>
    </row>
    <row r="1874" spans="1:4" s="2" customFormat="1">
      <c r="A1874" s="8">
        <v>700649</v>
      </c>
      <c r="B1874" s="12" t="str">
        <v>東京ケータリング（株）</v>
      </c>
      <c r="C1874" s="12" t="str">
        <v>044 調理・給食業務</v>
      </c>
      <c r="D1874" s="12" t="s">
        <v>533</v>
      </c>
    </row>
    <row r="1875" spans="1:4" s="2" customFormat="1">
      <c r="A1875" s="8">
        <v>700649</v>
      </c>
      <c r="B1875" s="12" t="str">
        <v>東京ケータリング（株）</v>
      </c>
      <c r="C1875" s="12" t="str">
        <v>047 その他役務の提供</v>
      </c>
      <c r="D1875" s="12" t="s">
        <v>533</v>
      </c>
    </row>
    <row r="1876" spans="1:4" s="2" customFormat="1">
      <c r="A1876" s="8">
        <v>700650</v>
      </c>
      <c r="B1876" s="12" t="str">
        <v>（株）東京建設コンサルタント 茨城事務所</v>
      </c>
      <c r="C1876" s="12" t="str">
        <v>022 集計、計算、調査、計画策定</v>
      </c>
      <c r="D1876" s="12" t="s">
        <v>664</v>
      </c>
    </row>
    <row r="1877" spans="1:4" s="2" customFormat="1">
      <c r="A1877" s="8">
        <v>700650</v>
      </c>
      <c r="B1877" s="12" t="str">
        <v>（株）東京建設コンサルタント 茨城事務所</v>
      </c>
      <c r="C1877" s="12" t="str">
        <v>023 試験、測定、観測</v>
      </c>
      <c r="D1877" s="12" t="s">
        <v>664</v>
      </c>
    </row>
    <row r="1878" spans="1:4" s="2" customFormat="1">
      <c r="A1878" s="8">
        <v>700650</v>
      </c>
      <c r="B1878" s="12" t="str">
        <v>（株）東京建設コンサルタント 茨城事務所</v>
      </c>
      <c r="C1878" s="12" t="str">
        <v>035 情報処理、情報提供サービス、情報機器等の保守点検</v>
      </c>
      <c r="D1878" s="12" t="s">
        <v>664</v>
      </c>
    </row>
    <row r="1879" spans="1:4" s="2" customFormat="1">
      <c r="A1879" s="8">
        <v>700651</v>
      </c>
      <c r="B1879" s="12" t="str">
        <v>（株）東京航業研究所</v>
      </c>
      <c r="C1879" s="12" t="str">
        <v>024 写真・製図・複写・地図の撮影作成</v>
      </c>
      <c r="D1879" s="12" t="s">
        <v>506</v>
      </c>
    </row>
    <row r="1880" spans="1:4" s="2" customFormat="1">
      <c r="A1880" s="8">
        <v>700651</v>
      </c>
      <c r="B1880" s="12" t="str">
        <v>（株）東京航業研究所</v>
      </c>
      <c r="C1880" s="12" t="str">
        <v>042 埋蔵文化財発掘、文化財保存処理</v>
      </c>
      <c r="D1880" s="12" t="s">
        <v>506</v>
      </c>
    </row>
    <row r="1881" spans="1:4" s="2" customFormat="1">
      <c r="A1881" s="8">
        <v>700652</v>
      </c>
      <c r="B1881" s="12" t="str">
        <v>マーブル（株） 北関東支社</v>
      </c>
      <c r="C1881" s="12" t="str">
        <v>015 情報機器用品、ソフトウェア</v>
      </c>
      <c r="D1881" s="12" t="s">
        <v>982</v>
      </c>
    </row>
    <row r="1882" spans="1:4" s="2" customFormat="1">
      <c r="A1882" s="8">
        <v>700652</v>
      </c>
      <c r="B1882" s="12" t="str">
        <v>マーブル（株） 北関東支社</v>
      </c>
      <c r="C1882" s="12" t="str">
        <v>016 電気・通信・視聴覚機器用品</v>
      </c>
      <c r="D1882" s="12" t="s">
        <v>982</v>
      </c>
    </row>
    <row r="1883" spans="1:4" s="2" customFormat="1">
      <c r="A1883" s="8">
        <v>700652</v>
      </c>
      <c r="B1883" s="12" t="str">
        <v>マーブル（株） 北関東支社</v>
      </c>
      <c r="C1883" s="12" t="str">
        <v>022 集計、計算、調査、計画策定</v>
      </c>
      <c r="D1883" s="12" t="s">
        <v>982</v>
      </c>
    </row>
    <row r="1884" spans="1:4" s="2" customFormat="1">
      <c r="A1884" s="8">
        <v>700652</v>
      </c>
      <c r="B1884" s="12" t="str">
        <v>マーブル（株） 北関東支社</v>
      </c>
      <c r="C1884" s="12" t="str">
        <v>035 情報処理、情報提供サービス、情報機器等の保守点検</v>
      </c>
      <c r="D1884" s="12" t="s">
        <v>982</v>
      </c>
    </row>
    <row r="1885" spans="1:4" s="2" customFormat="1">
      <c r="A1885" s="8">
        <v>700653</v>
      </c>
      <c r="B1885" s="12" t="str">
        <v>（株）東京商工リサーチ 水戸支店</v>
      </c>
      <c r="C1885" s="12" t="str">
        <v>022 集計、計算、調査、計画策定</v>
      </c>
      <c r="D1885" s="12" t="s">
        <v>100</v>
      </c>
    </row>
    <row r="1886" spans="1:4" s="2" customFormat="1">
      <c r="A1886" s="8">
        <v>700654</v>
      </c>
      <c r="B1886" s="12" t="str">
        <v>東京書籍（株） 関東支社</v>
      </c>
      <c r="C1886" s="12" t="str">
        <v>006 学校備品、学校教材、図書、視聴覚資料</v>
      </c>
      <c r="D1886" s="12" t="s">
        <v>130</v>
      </c>
    </row>
    <row r="1887" spans="1:4" s="2" customFormat="1">
      <c r="A1887" s="8">
        <v>700654</v>
      </c>
      <c r="B1887" s="12" t="str">
        <v>東京書籍（株） 関東支社</v>
      </c>
      <c r="C1887" s="12" t="str">
        <v>022 集計、計算、調査、計画策定</v>
      </c>
      <c r="D1887" s="12" t="s">
        <v>130</v>
      </c>
    </row>
    <row r="1888" spans="1:4" s="2" customFormat="1">
      <c r="A1888" s="8">
        <v>700654</v>
      </c>
      <c r="B1888" s="12" t="str">
        <v>東京書籍（株） 関東支社</v>
      </c>
      <c r="C1888" s="12" t="str">
        <v>035 情報処理、情報提供サービス、情報機器等の保守点検</v>
      </c>
      <c r="D1888" s="12" t="s">
        <v>130</v>
      </c>
    </row>
    <row r="1889" spans="1:4" s="2" customFormat="1">
      <c r="A1889" s="8">
        <v>700655</v>
      </c>
      <c r="B1889" s="12" t="str">
        <v>（株）東京設計事務所 水戸事務所</v>
      </c>
      <c r="C1889" s="12" t="str">
        <v>033 上下水道施設の維持管理</v>
      </c>
      <c r="D1889" s="12" t="s">
        <v>394</v>
      </c>
    </row>
    <row r="1890" spans="1:4" s="2" customFormat="1">
      <c r="A1890" s="8">
        <v>700655</v>
      </c>
      <c r="B1890" s="12" t="str">
        <v>（株）東京設計事務所 水戸事務所</v>
      </c>
      <c r="C1890" s="12" t="str">
        <v>035 情報処理、情報提供サービス、情報機器等の保守点検</v>
      </c>
      <c r="D1890" s="12" t="s">
        <v>394</v>
      </c>
    </row>
    <row r="1891" spans="1:4" s="2" customFormat="1">
      <c r="A1891" s="8">
        <v>700656</v>
      </c>
      <c r="B1891" s="12" t="str">
        <v>東京センチュリー（株） 首都圏営業第一部</v>
      </c>
      <c r="C1891" s="12" t="str">
        <v>048 賃貸借</v>
      </c>
      <c r="D1891" s="12" t="s">
        <v>983</v>
      </c>
    </row>
    <row r="1892" spans="1:4" s="2" customFormat="1">
      <c r="A1892" s="8">
        <v>700657</v>
      </c>
      <c r="B1892" s="12" t="str">
        <v>東京テクニカル・サービス（株） 茨城支店</v>
      </c>
      <c r="C1892" s="12" t="str">
        <v>023 試験、測定、観測</v>
      </c>
      <c r="D1892" s="12" t="s">
        <v>660</v>
      </c>
    </row>
    <row r="1893" spans="1:4" s="2" customFormat="1">
      <c r="A1893" s="8">
        <v>700658</v>
      </c>
      <c r="B1893" s="12" t="str">
        <v>（株）東京天竜</v>
      </c>
      <c r="C1893" s="12" t="str">
        <v>044 調理・給食業務</v>
      </c>
      <c r="D1893" s="12" t="s">
        <v>564</v>
      </c>
    </row>
    <row r="1894" spans="1:4" s="2" customFormat="1">
      <c r="A1894" s="8">
        <v>700659</v>
      </c>
      <c r="B1894" s="12" t="str">
        <v>東京電力エナジーパートナー（株）</v>
      </c>
      <c r="C1894" s="12" t="str">
        <v>021 その他の販売</v>
      </c>
      <c r="D1894" s="12" t="s">
        <v>985</v>
      </c>
    </row>
    <row r="1895" spans="1:4" s="2" customFormat="1">
      <c r="A1895" s="8">
        <v>700660</v>
      </c>
      <c r="B1895" s="12" t="str">
        <v>（株）東京法規出版</v>
      </c>
      <c r="C1895" s="12" t="str">
        <v>004 印刷製本</v>
      </c>
      <c r="D1895" s="12" t="s">
        <v>666</v>
      </c>
    </row>
    <row r="1896" spans="1:4" s="2" customFormat="1">
      <c r="A1896" s="8">
        <v>700660</v>
      </c>
      <c r="B1896" s="12" t="str">
        <v>（株）東京法規出版</v>
      </c>
      <c r="C1896" s="12" t="str">
        <v>006 学校備品、学校教材、図書、視聴覚資料</v>
      </c>
      <c r="D1896" s="12" t="s">
        <v>666</v>
      </c>
    </row>
    <row r="1897" spans="1:4" s="2" customFormat="1">
      <c r="A1897" s="8">
        <v>700660</v>
      </c>
      <c r="B1897" s="12" t="str">
        <v>（株）東京法規出版</v>
      </c>
      <c r="C1897" s="12" t="str">
        <v>019 医療・福祉機器用品</v>
      </c>
      <c r="D1897" s="12" t="s">
        <v>666</v>
      </c>
    </row>
    <row r="1898" spans="1:4" s="2" customFormat="1">
      <c r="A1898" s="8">
        <v>700660</v>
      </c>
      <c r="B1898" s="12" t="str">
        <v>（株）東京法規出版</v>
      </c>
      <c r="C1898" s="12" t="str">
        <v>021 その他の販売</v>
      </c>
      <c r="D1898" s="12" t="s">
        <v>666</v>
      </c>
    </row>
    <row r="1899" spans="1:4" s="2" customFormat="1">
      <c r="A1899" s="8">
        <v>700660</v>
      </c>
      <c r="B1899" s="12" t="str">
        <v>（株）東京法規出版</v>
      </c>
      <c r="C1899" s="12" t="str">
        <v>025 映画・ビデオ・広告・看板の企画制作</v>
      </c>
      <c r="D1899" s="12" t="s">
        <v>666</v>
      </c>
    </row>
    <row r="1900" spans="1:4" s="2" customFormat="1">
      <c r="A1900" s="8">
        <v>700660</v>
      </c>
      <c r="B1900" s="12" t="str">
        <v>（株）東京法規出版</v>
      </c>
      <c r="C1900" s="12" t="str">
        <v>046 翻訳、速記反訳、会議録作成</v>
      </c>
      <c r="D1900" s="12" t="s">
        <v>666</v>
      </c>
    </row>
    <row r="1901" spans="1:4" s="2" customFormat="1">
      <c r="A1901" s="8">
        <v>700660</v>
      </c>
      <c r="B1901" s="12" t="str">
        <v>（株）東京法規出版</v>
      </c>
      <c r="C1901" s="12" t="str">
        <v>047 その他役務の提供</v>
      </c>
      <c r="D1901" s="12" t="s">
        <v>666</v>
      </c>
    </row>
    <row r="1902" spans="1:4" s="2" customFormat="1">
      <c r="A1902" s="8">
        <v>700662</v>
      </c>
      <c r="B1902" s="12" t="str">
        <v>（株）東京ランドスケープ研究所</v>
      </c>
      <c r="C1902" s="12" t="str">
        <v>022 集計、計算、調査、計画策定</v>
      </c>
      <c r="D1902" s="12" t="s">
        <v>546</v>
      </c>
    </row>
    <row r="1903" spans="1:4" s="2" customFormat="1">
      <c r="A1903" s="8">
        <v>700663</v>
      </c>
      <c r="B1903" s="12" t="str">
        <v>（株）東計電算</v>
      </c>
      <c r="C1903" s="12" t="str">
        <v>022 集計、計算、調査、計画策定</v>
      </c>
      <c r="D1903" s="12" t="s">
        <v>237</v>
      </c>
    </row>
    <row r="1904" spans="1:4" s="2" customFormat="1">
      <c r="A1904" s="8">
        <v>700663</v>
      </c>
      <c r="B1904" s="12" t="str">
        <v>（株）東計電算</v>
      </c>
      <c r="C1904" s="12" t="str">
        <v>033 上下水道施設の維持管理</v>
      </c>
      <c r="D1904" s="12" t="s">
        <v>237</v>
      </c>
    </row>
    <row r="1905" spans="1:4" s="2" customFormat="1">
      <c r="A1905" s="8">
        <v>700663</v>
      </c>
      <c r="B1905" s="12" t="str">
        <v>（株）東計電算</v>
      </c>
      <c r="C1905" s="12" t="str">
        <v>035 情報処理、情報提供サービス、情報機器等の保守点検</v>
      </c>
      <c r="D1905" s="12" t="s">
        <v>237</v>
      </c>
    </row>
    <row r="1906" spans="1:4" s="2" customFormat="1">
      <c r="A1906" s="8">
        <v>700663</v>
      </c>
      <c r="B1906" s="12" t="str">
        <v>（株）東計電算</v>
      </c>
      <c r="C1906" s="12" t="str">
        <v>043 量水器交換</v>
      </c>
      <c r="D1906" s="12" t="s">
        <v>237</v>
      </c>
    </row>
    <row r="1907" spans="1:4" s="2" customFormat="1">
      <c r="A1907" s="8">
        <v>700663</v>
      </c>
      <c r="B1907" s="12" t="str">
        <v>（株）東計電算</v>
      </c>
      <c r="C1907" s="12" t="str">
        <v>045 明細書点検</v>
      </c>
      <c r="D1907" s="12" t="s">
        <v>237</v>
      </c>
    </row>
    <row r="1908" spans="1:4" s="2" customFormat="1">
      <c r="A1908" s="8">
        <v>700663</v>
      </c>
      <c r="B1908" s="12" t="str">
        <v>（株）東計電算</v>
      </c>
      <c r="C1908" s="12" t="str">
        <v>047 その他役務の提供</v>
      </c>
      <c r="D1908" s="12" t="s">
        <v>237</v>
      </c>
    </row>
    <row r="1909" spans="1:4" s="2" customFormat="1">
      <c r="A1909" s="8">
        <v>700664</v>
      </c>
      <c r="B1909" s="12" t="str">
        <v>東鉱商事（株） 本社営業部</v>
      </c>
      <c r="C1909" s="12" t="str">
        <v>002 農業・化学・工業薬品</v>
      </c>
      <c r="D1909" s="12" t="s">
        <v>987</v>
      </c>
    </row>
    <row r="1910" spans="1:4" s="2" customFormat="1">
      <c r="A1910" s="8">
        <v>700664</v>
      </c>
      <c r="B1910" s="12" t="str">
        <v>東鉱商事（株） 本社営業部</v>
      </c>
      <c r="C1910" s="12" t="str">
        <v>003 医療品、医薬品、毒物、劇物</v>
      </c>
      <c r="D1910" s="12" t="s">
        <v>987</v>
      </c>
    </row>
    <row r="1911" spans="1:4" s="2" customFormat="1">
      <c r="A1911" s="8">
        <v>700664</v>
      </c>
      <c r="B1911" s="12" t="str">
        <v>東鉱商事（株） 本社営業部</v>
      </c>
      <c r="C1911" s="12" t="str">
        <v>021 その他の販売</v>
      </c>
      <c r="D1911" s="12" t="s">
        <v>987</v>
      </c>
    </row>
    <row r="1912" spans="1:4" s="2" customFormat="1">
      <c r="A1912" s="8">
        <v>700664</v>
      </c>
      <c r="B1912" s="12" t="str">
        <v>東鉱商事（株） 本社営業部</v>
      </c>
      <c r="C1912" s="12" t="str">
        <v>047 その他役務の提供</v>
      </c>
      <c r="D1912" s="12" t="s">
        <v>987</v>
      </c>
    </row>
    <row r="1913" spans="1:4" s="2" customFormat="1">
      <c r="A1913" s="8">
        <v>700665</v>
      </c>
      <c r="B1913" s="12" t="str">
        <v>東芝インフラシステムズ（株） 東関東支店</v>
      </c>
      <c r="C1913" s="12" t="str">
        <v>016 電気・通信・視聴覚機器用品</v>
      </c>
      <c r="D1913" s="12" t="s">
        <v>457</v>
      </c>
    </row>
    <row r="1914" spans="1:4" s="2" customFormat="1">
      <c r="A1914" s="8">
        <v>700665</v>
      </c>
      <c r="B1914" s="12" t="str">
        <v>東芝インフラシステムズ（株） 東関東支店</v>
      </c>
      <c r="C1914" s="12" t="str">
        <v>033 上下水道施設の維持管理</v>
      </c>
      <c r="D1914" s="12" t="s">
        <v>457</v>
      </c>
    </row>
    <row r="1915" spans="1:4" s="2" customFormat="1">
      <c r="A1915" s="8">
        <v>700665</v>
      </c>
      <c r="B1915" s="12" t="str">
        <v>東芝インフラシステムズ（株） 東関東支店</v>
      </c>
      <c r="C1915" s="12" t="str">
        <v>034 上下水道設備の保守点検</v>
      </c>
      <c r="D1915" s="12" t="s">
        <v>457</v>
      </c>
    </row>
    <row r="1916" spans="1:4" s="2" customFormat="1">
      <c r="A1916" s="8">
        <v>700665</v>
      </c>
      <c r="B1916" s="12" t="str">
        <v>東芝インフラシステムズ（株） 東関東支店</v>
      </c>
      <c r="C1916" s="12" t="str">
        <v>036 電気・通信・視聴覚設備の保守点検</v>
      </c>
      <c r="D1916" s="12" t="s">
        <v>457</v>
      </c>
    </row>
    <row r="1917" spans="1:4" s="2" customFormat="1">
      <c r="A1917" s="8">
        <v>700666</v>
      </c>
      <c r="B1917" s="12" t="str">
        <v>東芝エレベータ（株） 東関東支社</v>
      </c>
      <c r="C1917" s="12" t="str">
        <v>039 昇降機・自動ドア・シャッター等の保守点検</v>
      </c>
      <c r="D1917" s="12" t="s">
        <v>988</v>
      </c>
    </row>
    <row r="1918" spans="1:4" s="2" customFormat="1">
      <c r="A1918" s="8">
        <v>700667</v>
      </c>
      <c r="B1918" s="12" t="str">
        <v>東芝テリー（株）</v>
      </c>
      <c r="C1918" s="12" t="str">
        <v>016 電気・通信・視聴覚機器用品</v>
      </c>
      <c r="D1918" s="12" t="s">
        <v>989</v>
      </c>
    </row>
    <row r="1919" spans="1:4" s="2" customFormat="1">
      <c r="A1919" s="8">
        <v>700667</v>
      </c>
      <c r="B1919" s="12" t="str">
        <v>東芝テリー（株）</v>
      </c>
      <c r="C1919" s="12" t="str">
        <v>036 電気・通信・視聴覚設備の保守点検</v>
      </c>
      <c r="D1919" s="12" t="s">
        <v>989</v>
      </c>
    </row>
    <row r="1920" spans="1:4" s="2" customFormat="1">
      <c r="A1920" s="8">
        <v>700669</v>
      </c>
      <c r="B1920" s="12" t="str">
        <v>東神電池工業（株）</v>
      </c>
      <c r="C1920" s="12" t="str">
        <v>016 電気・通信・視聴覚機器用品</v>
      </c>
      <c r="D1920" s="12" t="s">
        <v>964</v>
      </c>
    </row>
    <row r="1921" spans="1:4" s="2" customFormat="1">
      <c r="A1921" s="8">
        <v>700669</v>
      </c>
      <c r="B1921" s="12" t="str">
        <v>東神電池工業（株）</v>
      </c>
      <c r="C1921" s="12" t="str">
        <v>036 電気・通信・視聴覚設備の保守点検</v>
      </c>
      <c r="D1921" s="12" t="s">
        <v>964</v>
      </c>
    </row>
    <row r="1922" spans="1:4" s="2" customFormat="1">
      <c r="A1922" s="8">
        <v>700670</v>
      </c>
      <c r="B1922" s="12" t="str">
        <v>東電タウンプランニング（株） 茨城総支社</v>
      </c>
      <c r="C1922" s="12" t="str">
        <v>015 情報機器用品、ソフトウェア</v>
      </c>
      <c r="D1922" s="12" t="s">
        <v>990</v>
      </c>
    </row>
    <row r="1923" spans="1:4" s="2" customFormat="1">
      <c r="A1923" s="8">
        <v>700670</v>
      </c>
      <c r="B1923" s="12" t="str">
        <v>東電タウンプランニング（株） 茨城総支社</v>
      </c>
      <c r="C1923" s="12" t="str">
        <v>016 電気・通信・視聴覚機器用品</v>
      </c>
      <c r="D1923" s="12" t="s">
        <v>990</v>
      </c>
    </row>
    <row r="1924" spans="1:4" s="2" customFormat="1">
      <c r="A1924" s="8">
        <v>700670</v>
      </c>
      <c r="B1924" s="12" t="str">
        <v>東電タウンプランニング（株） 茨城総支社</v>
      </c>
      <c r="C1924" s="12" t="str">
        <v>022 集計、計算、調査、計画策定</v>
      </c>
      <c r="D1924" s="12" t="s">
        <v>990</v>
      </c>
    </row>
    <row r="1925" spans="1:4" s="2" customFormat="1">
      <c r="A1925" s="8">
        <v>700670</v>
      </c>
      <c r="B1925" s="12" t="str">
        <v>東電タウンプランニング（株） 茨城総支社</v>
      </c>
      <c r="C1925" s="12" t="str">
        <v>025 映画・ビデオ・広告・看板の企画制作</v>
      </c>
      <c r="D1925" s="12" t="s">
        <v>990</v>
      </c>
    </row>
    <row r="1926" spans="1:4" s="2" customFormat="1">
      <c r="A1926" s="8">
        <v>700670</v>
      </c>
      <c r="B1926" s="12" t="str">
        <v>東電タウンプランニング（株） 茨城総支社</v>
      </c>
      <c r="C1926" s="12" t="str">
        <v>026 催事の企画運営、旅行企画</v>
      </c>
      <c r="D1926" s="12" t="s">
        <v>990</v>
      </c>
    </row>
    <row r="1927" spans="1:4" s="2" customFormat="1">
      <c r="A1927" s="8">
        <v>700670</v>
      </c>
      <c r="B1927" s="12" t="str">
        <v>東電タウンプランニング（株） 茨城総支社</v>
      </c>
      <c r="C1927" s="12" t="str">
        <v>036 電気・通信・視聴覚設備の保守点検</v>
      </c>
      <c r="D1927" s="12" t="s">
        <v>990</v>
      </c>
    </row>
    <row r="1928" spans="1:4" s="2" customFormat="1">
      <c r="A1928" s="8">
        <v>700670</v>
      </c>
      <c r="B1928" s="12" t="str">
        <v>東電タウンプランニング（株） 茨城総支社</v>
      </c>
      <c r="C1928" s="12" t="str">
        <v>047 その他役務の提供</v>
      </c>
      <c r="D1928" s="12" t="s">
        <v>990</v>
      </c>
    </row>
    <row r="1929" spans="1:4" s="2" customFormat="1">
      <c r="A1929" s="8">
        <v>700670</v>
      </c>
      <c r="B1929" s="12" t="str">
        <v>東電タウンプランニング（株） 茨城総支社</v>
      </c>
      <c r="C1929" s="12" t="str">
        <v>048 賃貸借</v>
      </c>
      <c r="D1929" s="12" t="s">
        <v>990</v>
      </c>
    </row>
    <row r="1930" spans="1:4" s="2" customFormat="1">
      <c r="A1930" s="8">
        <v>700671</v>
      </c>
      <c r="B1930" s="12" t="str">
        <v>東電用地（株） 茨城支社</v>
      </c>
      <c r="C1930" s="12" t="str">
        <v>022 集計、計算、調査、計画策定</v>
      </c>
      <c r="D1930" s="12" t="s">
        <v>385</v>
      </c>
    </row>
    <row r="1931" spans="1:4" s="2" customFormat="1">
      <c r="A1931" s="8">
        <v>700671</v>
      </c>
      <c r="B1931" s="12" t="str">
        <v>東電用地（株） 茨城支社</v>
      </c>
      <c r="C1931" s="12" t="str">
        <v>024 写真・製図・複写・地図の撮影作成</v>
      </c>
      <c r="D1931" s="12" t="s">
        <v>385</v>
      </c>
    </row>
    <row r="1932" spans="1:4" s="2" customFormat="1">
      <c r="A1932" s="8">
        <v>700671</v>
      </c>
      <c r="B1932" s="12" t="str">
        <v>東電用地（株） 茨城支社</v>
      </c>
      <c r="C1932" s="12" t="str">
        <v>047 その他役務の提供</v>
      </c>
      <c r="D1932" s="12" t="s">
        <v>385</v>
      </c>
    </row>
    <row r="1933" spans="1:4" s="2" customFormat="1">
      <c r="A1933" s="8">
        <v>700672</v>
      </c>
      <c r="B1933" s="12" t="str">
        <v>東部液化石油（株） 水戸支店</v>
      </c>
      <c r="C1933" s="12" t="str">
        <v>011 燃料、潤滑油、油脂類</v>
      </c>
      <c r="D1933" s="12" t="s">
        <v>991</v>
      </c>
    </row>
    <row r="1934" spans="1:4" s="2" customFormat="1">
      <c r="A1934" s="8">
        <v>700672</v>
      </c>
      <c r="B1934" s="12" t="str">
        <v>東部液化石油（株） 水戸支店</v>
      </c>
      <c r="C1934" s="12" t="str">
        <v>021 その他の販売</v>
      </c>
      <c r="D1934" s="12" t="s">
        <v>991</v>
      </c>
    </row>
    <row r="1935" spans="1:4" s="2" customFormat="1">
      <c r="A1935" s="8">
        <v>700673</v>
      </c>
      <c r="B1935" s="12" t="str">
        <v>東武商事（株） 茨城支店</v>
      </c>
      <c r="C1935" s="12" t="str">
        <v>030 廃棄物収集運搬処理</v>
      </c>
      <c r="D1935" s="12" t="s">
        <v>993</v>
      </c>
    </row>
    <row r="1936" spans="1:4" s="2" customFormat="1">
      <c r="A1936" s="8">
        <v>700673</v>
      </c>
      <c r="B1936" s="12" t="str">
        <v>東武商事（株） 茨城支店</v>
      </c>
      <c r="C1936" s="12" t="str">
        <v>033 上下水道施設の維持管理</v>
      </c>
      <c r="D1936" s="12" t="s">
        <v>993</v>
      </c>
    </row>
    <row r="1937" spans="1:4" s="2" customFormat="1">
      <c r="A1937" s="8">
        <v>700673</v>
      </c>
      <c r="B1937" s="12" t="str">
        <v>東武商事（株） 茨城支店</v>
      </c>
      <c r="C1937" s="12" t="str">
        <v>041 各種施設・設備の清掃、消毒、防除、駆除</v>
      </c>
      <c r="D1937" s="12" t="s">
        <v>993</v>
      </c>
    </row>
    <row r="1938" spans="1:4" s="2" customFormat="1">
      <c r="A1938" s="8">
        <v>700674</v>
      </c>
      <c r="B1938" s="12" t="str">
        <v>東邦化研（株）</v>
      </c>
      <c r="C1938" s="12" t="str">
        <v>023 試験、測定、観測</v>
      </c>
      <c r="D1938" s="12" t="s">
        <v>424</v>
      </c>
    </row>
    <row r="1939" spans="1:4" s="2" customFormat="1">
      <c r="A1939" s="8">
        <v>700676</v>
      </c>
      <c r="B1939" s="12" t="str">
        <v>東邦厨房（株）</v>
      </c>
      <c r="C1939" s="12" t="str">
        <v>009 繊維・皮革製品</v>
      </c>
      <c r="D1939" s="12" t="s">
        <v>995</v>
      </c>
    </row>
    <row r="1940" spans="1:4" s="2" customFormat="1">
      <c r="A1940" s="8">
        <v>700676</v>
      </c>
      <c r="B1940" s="12" t="str">
        <v>東邦厨房（株）</v>
      </c>
      <c r="C1940" s="12" t="str">
        <v>017 厨房・空調機器用品</v>
      </c>
      <c r="D1940" s="12" t="s">
        <v>995</v>
      </c>
    </row>
    <row r="1941" spans="1:4" s="2" customFormat="1">
      <c r="A1941" s="8">
        <v>700676</v>
      </c>
      <c r="B1941" s="12" t="str">
        <v>東邦厨房（株）</v>
      </c>
      <c r="C1941" s="12" t="str">
        <v>018 衛生・清掃機器用品</v>
      </c>
      <c r="D1941" s="12" t="s">
        <v>995</v>
      </c>
    </row>
    <row r="1942" spans="1:4" s="2" customFormat="1">
      <c r="A1942" s="8">
        <v>700676</v>
      </c>
      <c r="B1942" s="12" t="str">
        <v>東邦厨房（株）</v>
      </c>
      <c r="C1942" s="12" t="str">
        <v>021 その他の販売</v>
      </c>
      <c r="D1942" s="12" t="s">
        <v>995</v>
      </c>
    </row>
    <row r="1943" spans="1:4" s="2" customFormat="1">
      <c r="A1943" s="8">
        <v>700676</v>
      </c>
      <c r="B1943" s="12" t="str">
        <v>東邦厨房（株）</v>
      </c>
      <c r="C1943" s="12" t="str">
        <v>040 各種施設・設備の維持管理・保守点検</v>
      </c>
      <c r="D1943" s="12" t="s">
        <v>995</v>
      </c>
    </row>
    <row r="1944" spans="1:4" s="2" customFormat="1">
      <c r="A1944" s="8">
        <v>700678</v>
      </c>
      <c r="B1944" s="12" t="str">
        <v>（株）東北議事録センター</v>
      </c>
      <c r="C1944" s="12" t="str">
        <v>035 情報処理、情報提供サービス、情報機器等の保守点検</v>
      </c>
      <c r="D1944" s="12" t="s">
        <v>996</v>
      </c>
    </row>
    <row r="1945" spans="1:4" s="2" customFormat="1">
      <c r="A1945" s="8">
        <v>700678</v>
      </c>
      <c r="B1945" s="12" t="str">
        <v>（株）東北議事録センター</v>
      </c>
      <c r="C1945" s="12" t="str">
        <v>046 翻訳、速記反訳、会議録作成</v>
      </c>
      <c r="D1945" s="12" t="s">
        <v>996</v>
      </c>
    </row>
    <row r="1946" spans="1:4" s="2" customFormat="1">
      <c r="A1946" s="8">
        <v>700679</v>
      </c>
      <c r="B1946" s="12" t="str">
        <v>（株）東洋アクアテック</v>
      </c>
      <c r="C1946" s="12" t="str">
        <v>021 その他の販売</v>
      </c>
      <c r="D1946" s="12" t="s">
        <v>997</v>
      </c>
    </row>
    <row r="1947" spans="1:4" s="2" customFormat="1">
      <c r="A1947" s="8">
        <v>700680</v>
      </c>
      <c r="B1947" s="12" t="str">
        <v>東洋印刷（株） 東日本営業本部</v>
      </c>
      <c r="C1947" s="12" t="str">
        <v>004 印刷製本</v>
      </c>
      <c r="D1947" s="12" t="s">
        <v>998</v>
      </c>
    </row>
    <row r="1948" spans="1:4" s="2" customFormat="1">
      <c r="A1948" s="8">
        <v>700680</v>
      </c>
      <c r="B1948" s="12" t="str">
        <v>東洋印刷（株） 東日本営業本部</v>
      </c>
      <c r="C1948" s="12" t="str">
        <v>035 情報処理、情報提供サービス、情報機器等の保守点検</v>
      </c>
      <c r="D1948" s="12" t="s">
        <v>998</v>
      </c>
    </row>
    <row r="1949" spans="1:4" s="2" customFormat="1">
      <c r="A1949" s="8">
        <v>700680</v>
      </c>
      <c r="B1949" s="12" t="str">
        <v>東洋印刷（株） 東日本営業本部</v>
      </c>
      <c r="C1949" s="12" t="str">
        <v>047 その他役務の提供</v>
      </c>
      <c r="D1949" s="12" t="s">
        <v>998</v>
      </c>
    </row>
    <row r="1950" spans="1:4" s="2" customFormat="1">
      <c r="A1950" s="8">
        <v>700681</v>
      </c>
      <c r="B1950" s="12" t="str">
        <v>東洋計器（株） 北関東支店</v>
      </c>
      <c r="C1950" s="12" t="str">
        <v>013 試験・測定・観測機器用品</v>
      </c>
      <c r="D1950" s="15" t="s">
        <v>999</v>
      </c>
    </row>
    <row r="1951" spans="1:4" s="2" customFormat="1">
      <c r="A1951" s="8">
        <v>700681</v>
      </c>
      <c r="B1951" s="12" t="str">
        <v>東洋計器（株） 北関東支店</v>
      </c>
      <c r="C1951" s="12" t="str">
        <v>051 物品等の買受</v>
      </c>
      <c r="D1951" s="15" t="s">
        <v>999</v>
      </c>
    </row>
    <row r="1952" spans="1:4" s="2" customFormat="1">
      <c r="A1952" s="8">
        <v>700683</v>
      </c>
      <c r="B1952" s="12" t="str">
        <v>（株）東洋食品</v>
      </c>
      <c r="C1952" s="12" t="str">
        <v>044 調理・給食業務</v>
      </c>
      <c r="D1952" s="12" t="s">
        <v>1000</v>
      </c>
    </row>
    <row r="1953" spans="1:4" s="2" customFormat="1">
      <c r="A1953" s="8">
        <v>700685</v>
      </c>
      <c r="B1953" s="12" t="str">
        <v>（株） 東和</v>
      </c>
      <c r="C1953" s="12" t="str">
        <v>005 事務機器用品</v>
      </c>
      <c r="D1953" s="12" t="s">
        <v>371</v>
      </c>
    </row>
    <row r="1954" spans="1:4" s="2" customFormat="1">
      <c r="A1954" s="8">
        <v>700685</v>
      </c>
      <c r="B1954" s="12" t="str">
        <v>（株） 東和</v>
      </c>
      <c r="C1954" s="12" t="str">
        <v>008 家具、寝具、室内装飾品、什器類</v>
      </c>
      <c r="D1954" s="12" t="s">
        <v>371</v>
      </c>
    </row>
    <row r="1955" spans="1:4" s="2" customFormat="1">
      <c r="A1955" s="8">
        <v>700685</v>
      </c>
      <c r="B1955" s="12" t="str">
        <v>（株） 東和</v>
      </c>
      <c r="C1955" s="12" t="str">
        <v>015 情報機器用品、ソフトウェア</v>
      </c>
      <c r="D1955" s="12" t="s">
        <v>371</v>
      </c>
    </row>
    <row r="1956" spans="1:4" s="2" customFormat="1">
      <c r="A1956" s="8">
        <v>700685</v>
      </c>
      <c r="B1956" s="12" t="str">
        <v>（株） 東和</v>
      </c>
      <c r="C1956" s="12" t="str">
        <v>016 電気・通信・視聴覚機器用品</v>
      </c>
      <c r="D1956" s="12" t="s">
        <v>371</v>
      </c>
    </row>
    <row r="1957" spans="1:4" s="2" customFormat="1">
      <c r="A1957" s="8">
        <v>700685</v>
      </c>
      <c r="B1957" s="12" t="str">
        <v>（株） 東和</v>
      </c>
      <c r="C1957" s="12" t="str">
        <v>021 その他の販売</v>
      </c>
      <c r="D1957" s="12" t="s">
        <v>371</v>
      </c>
    </row>
    <row r="1958" spans="1:4" s="2" customFormat="1">
      <c r="A1958" s="8">
        <v>700685</v>
      </c>
      <c r="B1958" s="12" t="str">
        <v>（株）東和</v>
      </c>
      <c r="C1958" s="12" t="str">
        <v>047 その他役務の提供</v>
      </c>
      <c r="D1958" s="12" t="s">
        <v>371</v>
      </c>
    </row>
    <row r="1959" spans="1:4" s="2" customFormat="1">
      <c r="A1959" s="8">
        <v>700685</v>
      </c>
      <c r="B1959" s="12" t="str">
        <v>（株）東和</v>
      </c>
      <c r="C1959" s="12" t="str">
        <v>048 賃貸借</v>
      </c>
      <c r="D1959" s="12" t="s">
        <v>371</v>
      </c>
    </row>
    <row r="1960" spans="1:4" s="2" customFormat="1">
      <c r="A1960" s="8">
        <v>700687</v>
      </c>
      <c r="B1960" s="12" t="str">
        <v>（株）トーカンオリエンス 茨城営業所</v>
      </c>
      <c r="C1960" s="12" t="str">
        <v>027 警備</v>
      </c>
      <c r="D1960" s="12" t="s">
        <v>621</v>
      </c>
    </row>
    <row r="1961" spans="1:4" s="2" customFormat="1">
      <c r="A1961" s="8">
        <v>700687</v>
      </c>
      <c r="B1961" s="12" t="str">
        <v>（株）トーカンオリエンス 茨城営業所</v>
      </c>
      <c r="C1961" s="12" t="str">
        <v>036 電気・通信・視聴覚設備の保守点検</v>
      </c>
      <c r="D1961" s="12" t="s">
        <v>621</v>
      </c>
    </row>
    <row r="1962" spans="1:4" s="2" customFormat="1">
      <c r="A1962" s="8">
        <v>700687</v>
      </c>
      <c r="B1962" s="12" t="str">
        <v>（株）トーカンオリエンス 茨城営業所</v>
      </c>
      <c r="C1962" s="12" t="str">
        <v>038 空調・消防・ボイラー設備の保守点検</v>
      </c>
      <c r="D1962" s="12" t="s">
        <v>621</v>
      </c>
    </row>
    <row r="1963" spans="1:4" s="2" customFormat="1">
      <c r="A1963" s="8">
        <v>700687</v>
      </c>
      <c r="B1963" s="12" t="str">
        <v>（株）トーカンオリエンス 茨城営業所</v>
      </c>
      <c r="C1963" s="12" t="str">
        <v>040 各種施設・設備の維持管理・保守点検</v>
      </c>
      <c r="D1963" s="12" t="s">
        <v>621</v>
      </c>
    </row>
    <row r="1964" spans="1:4" s="2" customFormat="1">
      <c r="A1964" s="8">
        <v>700687</v>
      </c>
      <c r="B1964" s="12" t="str">
        <v>（株）トーカンオリエンス 茨城営業所</v>
      </c>
      <c r="C1964" s="12" t="str">
        <v>041 各種施設・設備の清掃、消毒、防除、駆除</v>
      </c>
      <c r="D1964" s="12" t="s">
        <v>621</v>
      </c>
    </row>
    <row r="1965" spans="1:4" s="2" customFormat="1">
      <c r="A1965" s="8">
        <v>700687</v>
      </c>
      <c r="B1965" s="12" t="str">
        <v>（株）トーカンオリエンス 茨城営業所</v>
      </c>
      <c r="C1965" s="12" t="str">
        <v>047 その他役務の提供</v>
      </c>
      <c r="D1965" s="12" t="s">
        <v>621</v>
      </c>
    </row>
    <row r="1966" spans="1:4" s="2" customFormat="1">
      <c r="A1966" s="8">
        <v>700688</v>
      </c>
      <c r="B1966" s="12" t="str">
        <v>（株） トキワ</v>
      </c>
      <c r="C1966" s="12" t="str">
        <v>015 情報機器用品、ソフトウェア</v>
      </c>
      <c r="D1966" s="12" t="s">
        <v>1001</v>
      </c>
    </row>
    <row r="1967" spans="1:4" s="2" customFormat="1">
      <c r="A1967" s="8">
        <v>700688</v>
      </c>
      <c r="B1967" s="12" t="str">
        <v>（株） トキワ</v>
      </c>
      <c r="C1967" s="12" t="str">
        <v>016 電気・通信・視聴覚機器用品</v>
      </c>
      <c r="D1967" s="12" t="s">
        <v>1001</v>
      </c>
    </row>
    <row r="1968" spans="1:4" s="2" customFormat="1">
      <c r="A1968" s="8">
        <v>700688</v>
      </c>
      <c r="B1968" s="12" t="str">
        <v>（株）トキワ</v>
      </c>
      <c r="C1968" s="12" t="str">
        <v>035 情報処理、情報提供サービス、情報機器等の保守点検</v>
      </c>
      <c r="D1968" s="12" t="s">
        <v>1001</v>
      </c>
    </row>
    <row r="1969" spans="1:4" s="2" customFormat="1">
      <c r="A1969" s="8">
        <v>700689</v>
      </c>
      <c r="B1969" s="12" t="str">
        <v>常盤工事（株）</v>
      </c>
      <c r="C1969" s="12" t="str">
        <v>034 上下水道設備の保守点検</v>
      </c>
      <c r="D1969" s="12" t="s">
        <v>462</v>
      </c>
    </row>
    <row r="1970" spans="1:4" s="2" customFormat="1">
      <c r="A1970" s="8">
        <v>700689</v>
      </c>
      <c r="B1970" s="12" t="str">
        <v>常盤工事（株）</v>
      </c>
      <c r="C1970" s="12" t="str">
        <v>038 空調・消防・ボイラー設備の保守点検</v>
      </c>
      <c r="D1970" s="12" t="s">
        <v>462</v>
      </c>
    </row>
    <row r="1971" spans="1:4" s="2" customFormat="1">
      <c r="A1971" s="8">
        <v>700689</v>
      </c>
      <c r="B1971" s="12" t="str">
        <v>常盤工事（株）</v>
      </c>
      <c r="C1971" s="12" t="str">
        <v>041 各種施設・設備の清掃、消毒、防除、駆除</v>
      </c>
      <c r="D1971" s="12" t="s">
        <v>462</v>
      </c>
    </row>
    <row r="1972" spans="1:4" s="2" customFormat="1">
      <c r="A1972" s="8">
        <v>700689</v>
      </c>
      <c r="B1972" s="12" t="str">
        <v>常盤工事（株）</v>
      </c>
      <c r="C1972" s="12" t="str">
        <v>047 その他役務の提供</v>
      </c>
      <c r="D1972" s="12" t="s">
        <v>462</v>
      </c>
    </row>
    <row r="1973" spans="1:4" s="2" customFormat="1">
      <c r="A1973" s="8">
        <v>700690</v>
      </c>
      <c r="B1973" s="12" t="str">
        <v>トキワ産業（株）</v>
      </c>
      <c r="C1973" s="12" t="str">
        <v>009 繊維・皮革製品</v>
      </c>
      <c r="D1973" s="12" t="s">
        <v>670</v>
      </c>
    </row>
    <row r="1974" spans="1:4" s="2" customFormat="1">
      <c r="A1974" s="8">
        <v>700690</v>
      </c>
      <c r="B1974" s="12" t="str">
        <v>トキワ産業（株）</v>
      </c>
      <c r="C1974" s="12" t="str">
        <v>020 消防機器用品（消防車両を含む）</v>
      </c>
      <c r="D1974" s="12" t="s">
        <v>670</v>
      </c>
    </row>
    <row r="1975" spans="1:4" s="2" customFormat="1">
      <c r="A1975" s="8">
        <v>700690</v>
      </c>
      <c r="B1975" s="12" t="str">
        <v>トキワ産業（株）</v>
      </c>
      <c r="C1975" s="12" t="str">
        <v>021 その他の販売</v>
      </c>
      <c r="D1975" s="12" t="s">
        <v>670</v>
      </c>
    </row>
    <row r="1976" spans="1:4" s="2" customFormat="1">
      <c r="A1976" s="8">
        <v>700690</v>
      </c>
      <c r="B1976" s="12" t="str">
        <v>トキワ産業（株）</v>
      </c>
      <c r="C1976" s="12" t="str">
        <v>038 空調・消防・ボイラー設備の保守点検</v>
      </c>
      <c r="D1976" s="12" t="s">
        <v>670</v>
      </c>
    </row>
    <row r="1977" spans="1:4" s="2" customFormat="1">
      <c r="A1977" s="8">
        <v>700692</v>
      </c>
      <c r="B1977" s="12" t="str">
        <v>（株） トーケミ 東部支店</v>
      </c>
      <c r="C1977" s="12" t="str">
        <v>002 農業・化学・工業薬品</v>
      </c>
      <c r="D1977" s="12" t="s">
        <v>175</v>
      </c>
    </row>
    <row r="1978" spans="1:4" s="2" customFormat="1">
      <c r="A1978" s="8">
        <v>700692</v>
      </c>
      <c r="B1978" s="12" t="str">
        <v>（株） トーケミ 東部支店</v>
      </c>
      <c r="C1978" s="12" t="str">
        <v>013 試験・測定・観測機器用品</v>
      </c>
      <c r="D1978" s="12" t="s">
        <v>175</v>
      </c>
    </row>
    <row r="1979" spans="1:4" s="2" customFormat="1">
      <c r="A1979" s="8">
        <v>700692</v>
      </c>
      <c r="B1979" s="12" t="str">
        <v>（株） トーケミ 東部支店</v>
      </c>
      <c r="C1979" s="12" t="str">
        <v>014 建設・農業・工作機器用品</v>
      </c>
      <c r="D1979" s="12" t="s">
        <v>175</v>
      </c>
    </row>
    <row r="1980" spans="1:4" s="2" customFormat="1">
      <c r="A1980" s="8">
        <v>700692</v>
      </c>
      <c r="B1980" s="12" t="str">
        <v>（株） トーケミ 東部支店</v>
      </c>
      <c r="C1980" s="12" t="str">
        <v>021 その他の販売</v>
      </c>
      <c r="D1980" s="12" t="s">
        <v>175</v>
      </c>
    </row>
    <row r="1981" spans="1:4" s="2" customFormat="1">
      <c r="A1981" s="8">
        <v>700692</v>
      </c>
      <c r="B1981" s="12" t="str">
        <v>（株） トーケミ 東部支店</v>
      </c>
      <c r="C1981" s="12" t="str">
        <v>047 その他役務の提供</v>
      </c>
      <c r="D1981" s="12" t="s">
        <v>175</v>
      </c>
    </row>
    <row r="1982" spans="1:4" s="2" customFormat="1">
      <c r="A1982" s="8">
        <v>700693</v>
      </c>
      <c r="B1982" s="12" t="str">
        <v>（株） トーコー産業 水戸営業所</v>
      </c>
      <c r="C1982" s="12" t="str">
        <v>021 その他の販売</v>
      </c>
      <c r="D1982" s="12" t="s">
        <v>1002</v>
      </c>
    </row>
    <row r="1983" spans="1:4" s="2" customFormat="1">
      <c r="A1983" s="8">
        <v>700694</v>
      </c>
      <c r="B1983" s="12" t="str">
        <v>（株）都市環境計画研究所 茨城営業所</v>
      </c>
      <c r="C1983" s="12" t="str">
        <v>022 集計、計算、調査、計画策定</v>
      </c>
      <c r="D1983" s="12" t="s">
        <v>1003</v>
      </c>
    </row>
    <row r="1984" spans="1:4" s="2" customFormat="1">
      <c r="A1984" s="8">
        <v>700695</v>
      </c>
      <c r="B1984" s="12" t="str">
        <v>（株）図書館流通センター</v>
      </c>
      <c r="C1984" s="12" t="str">
        <v>005 事務機器用品</v>
      </c>
      <c r="D1984" s="12" t="s">
        <v>882</v>
      </c>
    </row>
    <row r="1985" spans="1:4" s="2" customFormat="1">
      <c r="A1985" s="8">
        <v>700695</v>
      </c>
      <c r="B1985" s="12" t="str">
        <v>（株）図書館流通センター</v>
      </c>
      <c r="C1985" s="12" t="str">
        <v>006 学校備品、学校教材、図書、視聴覚資料</v>
      </c>
      <c r="D1985" s="12" t="s">
        <v>882</v>
      </c>
    </row>
    <row r="1986" spans="1:4" s="2" customFormat="1">
      <c r="A1986" s="8">
        <v>700695</v>
      </c>
      <c r="B1986" s="12" t="str">
        <v>（株）図書館流通センター</v>
      </c>
      <c r="C1986" s="12" t="str">
        <v>008 家具、寝具、室内装飾品、什器類</v>
      </c>
      <c r="D1986" s="12" t="s">
        <v>882</v>
      </c>
    </row>
    <row r="1987" spans="1:4" s="2" customFormat="1">
      <c r="A1987" s="8">
        <v>700695</v>
      </c>
      <c r="B1987" s="12" t="str">
        <v>（株）図書館流通センター</v>
      </c>
      <c r="C1987" s="12" t="str">
        <v>012 車両、船舶等（消防車両を除く）</v>
      </c>
      <c r="D1987" s="12" t="s">
        <v>882</v>
      </c>
    </row>
    <row r="1988" spans="1:4" s="2" customFormat="1">
      <c r="A1988" s="8">
        <v>700695</v>
      </c>
      <c r="B1988" s="12" t="str">
        <v>（株）図書館流通センター</v>
      </c>
      <c r="C1988" s="12" t="str">
        <v>021 その他の販売</v>
      </c>
      <c r="D1988" s="12" t="s">
        <v>882</v>
      </c>
    </row>
    <row r="1989" spans="1:4" s="2" customFormat="1">
      <c r="A1989" s="8">
        <v>700695</v>
      </c>
      <c r="B1989" s="12" t="str">
        <v>（株）図書館流通センター</v>
      </c>
      <c r="C1989" s="12" t="str">
        <v>022 集計、計算、調査、計画策定</v>
      </c>
      <c r="D1989" s="12" t="s">
        <v>882</v>
      </c>
    </row>
    <row r="1990" spans="1:4" s="2" customFormat="1">
      <c r="A1990" s="8">
        <v>700695</v>
      </c>
      <c r="B1990" s="12" t="str">
        <v>（株）図書館流通センター</v>
      </c>
      <c r="C1990" s="12" t="str">
        <v>035 情報処理、情報提供サービス、情報機器等の保守点検</v>
      </c>
      <c r="D1990" s="12" t="s">
        <v>882</v>
      </c>
    </row>
    <row r="1991" spans="1:4" s="2" customFormat="1">
      <c r="A1991" s="8">
        <v>700695</v>
      </c>
      <c r="B1991" s="12" t="str">
        <v>（株）図書館流通センター</v>
      </c>
      <c r="C1991" s="12" t="str">
        <v>047 その他役務の提供</v>
      </c>
      <c r="D1991" s="12" t="s">
        <v>882</v>
      </c>
    </row>
    <row r="1992" spans="1:4" s="2" customFormat="1">
      <c r="A1992" s="8">
        <v>700696</v>
      </c>
      <c r="B1992" s="12" t="str">
        <v>トースイ（株）</v>
      </c>
      <c r="C1992" s="12" t="str">
        <v>040 各種施設・設備の維持管理・保守点検</v>
      </c>
      <c r="D1992" s="12" t="s">
        <v>521</v>
      </c>
    </row>
    <row r="1993" spans="1:4" s="2" customFormat="1">
      <c r="A1993" s="8">
        <v>700697</v>
      </c>
      <c r="B1993" s="12" t="str">
        <v>（株）トスネット首都圏</v>
      </c>
      <c r="C1993" s="12" t="str">
        <v>019 医療・福祉機器用品</v>
      </c>
      <c r="D1993" s="12" t="s">
        <v>1004</v>
      </c>
    </row>
    <row r="1994" spans="1:4" s="2" customFormat="1">
      <c r="A1994" s="8">
        <v>700697</v>
      </c>
      <c r="B1994" s="12" t="str">
        <v>（株）トスネット首都圏</v>
      </c>
      <c r="C1994" s="12" t="str">
        <v>021 その他の販売</v>
      </c>
      <c r="D1994" s="12" t="s">
        <v>1004</v>
      </c>
    </row>
    <row r="1995" spans="1:4" s="2" customFormat="1">
      <c r="A1995" s="8">
        <v>700697</v>
      </c>
      <c r="B1995" s="12" t="str">
        <v>（株）トスネット首都圏</v>
      </c>
      <c r="C1995" s="12" t="str">
        <v>027 警備</v>
      </c>
      <c r="D1995" s="12" t="s">
        <v>1004</v>
      </c>
    </row>
    <row r="1996" spans="1:4" s="2" customFormat="1">
      <c r="A1996" s="8">
        <v>700697</v>
      </c>
      <c r="B1996" s="12" t="str">
        <v>（株）トスネット首都圏</v>
      </c>
      <c r="C1996" s="12" t="str">
        <v>048 賃貸借</v>
      </c>
      <c r="D1996" s="12" t="s">
        <v>1004</v>
      </c>
    </row>
    <row r="1997" spans="1:4" s="2" customFormat="1">
      <c r="A1997" s="8">
        <v>700698</v>
      </c>
      <c r="B1997" s="12" t="str">
        <v>戸田産業（株）</v>
      </c>
      <c r="C1997" s="12" t="str">
        <v>005 事務機器用品</v>
      </c>
      <c r="D1997" s="12" t="s">
        <v>637</v>
      </c>
    </row>
    <row r="1998" spans="1:4" s="2" customFormat="1">
      <c r="A1998" s="8">
        <v>700698</v>
      </c>
      <c r="B1998" s="12" t="str">
        <v>戸田産業（株）</v>
      </c>
      <c r="C1998" s="12" t="str">
        <v>009 繊維・皮革製品</v>
      </c>
      <c r="D1998" s="12" t="s">
        <v>637</v>
      </c>
    </row>
    <row r="1999" spans="1:4" s="2" customFormat="1">
      <c r="A1999" s="8">
        <v>700698</v>
      </c>
      <c r="B1999" s="12" t="str">
        <v>戸田産業（株）</v>
      </c>
      <c r="C1999" s="12" t="str">
        <v>010 紙・袋製品</v>
      </c>
      <c r="D1999" s="12" t="s">
        <v>637</v>
      </c>
    </row>
    <row r="2000" spans="1:4" s="2" customFormat="1">
      <c r="A2000" s="8">
        <v>700698</v>
      </c>
      <c r="B2000" s="12" t="str">
        <v>戸田産業（株）</v>
      </c>
      <c r="C2000" s="12" t="str">
        <v>017 厨房・空調機器用品</v>
      </c>
      <c r="D2000" s="12" t="s">
        <v>637</v>
      </c>
    </row>
    <row r="2001" spans="1:4" s="2" customFormat="1">
      <c r="A2001" s="8">
        <v>700698</v>
      </c>
      <c r="B2001" s="12" t="str">
        <v>戸田産業（株）</v>
      </c>
      <c r="C2001" s="12" t="str">
        <v>018 衛生・清掃機器用品</v>
      </c>
      <c r="D2001" s="12" t="s">
        <v>637</v>
      </c>
    </row>
    <row r="2002" spans="1:4" s="2" customFormat="1">
      <c r="A2002" s="8">
        <v>700698</v>
      </c>
      <c r="B2002" s="12" t="str">
        <v>戸田産業（株）</v>
      </c>
      <c r="C2002" s="12" t="str">
        <v>021 その他の販売</v>
      </c>
      <c r="D2002" s="12" t="s">
        <v>637</v>
      </c>
    </row>
    <row r="2003" spans="1:4" s="2" customFormat="1">
      <c r="A2003" s="8">
        <v>700699</v>
      </c>
      <c r="B2003" s="12" t="str">
        <v>（株）トータルメディア開発研究所</v>
      </c>
      <c r="C2003" s="12" t="str">
        <v>022 集計、計算、調査、計画策定</v>
      </c>
      <c r="D2003" s="12" t="s">
        <v>759</v>
      </c>
    </row>
    <row r="2004" spans="1:4" s="2" customFormat="1">
      <c r="A2004" s="8">
        <v>700699</v>
      </c>
      <c r="B2004" s="12" t="str">
        <v>（株）トータルメディア開発研究所</v>
      </c>
      <c r="C2004" s="12" t="str">
        <v>026 催事の企画運営、旅行企画</v>
      </c>
      <c r="D2004" s="12" t="s">
        <v>759</v>
      </c>
    </row>
    <row r="2005" spans="1:4" s="2" customFormat="1">
      <c r="A2005" s="8">
        <v>700699</v>
      </c>
      <c r="B2005" s="12" t="str">
        <v>（株）トータルメディア開発研究所</v>
      </c>
      <c r="C2005" s="12" t="str">
        <v>047 その他役務の提供</v>
      </c>
      <c r="D2005" s="12" t="s">
        <v>759</v>
      </c>
    </row>
    <row r="2006" spans="1:4" s="2" customFormat="1">
      <c r="A2006" s="8">
        <v>700700</v>
      </c>
      <c r="B2006" s="12" t="str">
        <v>（株）栃木放送</v>
      </c>
      <c r="C2006" s="12" t="str">
        <v>025 映画・ビデオ・広告・看板の企画制作</v>
      </c>
      <c r="D2006" s="12" t="s">
        <v>695</v>
      </c>
    </row>
    <row r="2007" spans="1:4" s="2" customFormat="1">
      <c r="A2007" s="8">
        <v>700700</v>
      </c>
      <c r="B2007" s="12" t="str">
        <v>（株）栃木放送</v>
      </c>
      <c r="C2007" s="12" t="str">
        <v>026 催事の企画運営、旅行企画</v>
      </c>
      <c r="D2007" s="12" t="s">
        <v>695</v>
      </c>
    </row>
    <row r="2008" spans="1:4" s="2" customFormat="1">
      <c r="A2008" s="8">
        <v>700700</v>
      </c>
      <c r="B2008" s="12" t="str">
        <v>（株）栃木放送</v>
      </c>
      <c r="C2008" s="12" t="str">
        <v>047 その他役務の提供</v>
      </c>
      <c r="D2008" s="12" t="s">
        <v>695</v>
      </c>
    </row>
    <row r="2009" spans="1:4" s="2" customFormat="1">
      <c r="A2009" s="8">
        <v>700701</v>
      </c>
      <c r="B2009" s="12" t="str">
        <v>ＴＯＰＰＡＮ（株） 水戸営業所</v>
      </c>
      <c r="C2009" s="12" t="str">
        <v>004 印刷製本</v>
      </c>
      <c r="D2009" s="12" t="s">
        <v>519</v>
      </c>
    </row>
    <row r="2010" spans="1:4" s="2" customFormat="1">
      <c r="A2010" s="8">
        <v>700701</v>
      </c>
      <c r="B2010" s="12" t="str">
        <v>ＴＯＰＰＡＮ（株） 水戸営業所</v>
      </c>
      <c r="C2010" s="12" t="str">
        <v>015 情報機器用品、ソフトウェア</v>
      </c>
      <c r="D2010" s="12" t="s">
        <v>519</v>
      </c>
    </row>
    <row r="2011" spans="1:4" s="2" customFormat="1">
      <c r="A2011" s="8">
        <v>700701</v>
      </c>
      <c r="B2011" s="12" t="str">
        <v>ＴＯＰＰＡＮ（株） 水戸営業所</v>
      </c>
      <c r="C2011" s="12" t="str">
        <v>022 集計、計算、調査、計画策定</v>
      </c>
      <c r="D2011" s="12" t="s">
        <v>519</v>
      </c>
    </row>
    <row r="2012" spans="1:4" s="2" customFormat="1">
      <c r="A2012" s="8">
        <v>700701</v>
      </c>
      <c r="B2012" s="12" t="str">
        <v>ＴＯＰＰＡＮ（株） 水戸営業所</v>
      </c>
      <c r="C2012" s="12" t="str">
        <v>025 映画・ビデオ・広告・看板の企画制作</v>
      </c>
      <c r="D2012" s="12" t="s">
        <v>519</v>
      </c>
    </row>
    <row r="2013" spans="1:4" s="2" customFormat="1">
      <c r="A2013" s="8">
        <v>700701</v>
      </c>
      <c r="B2013" s="12" t="str">
        <v>ＴＯＰＰＡＮ（株） 水戸営業所</v>
      </c>
      <c r="C2013" s="12" t="str">
        <v>026 催事の企画運営、旅行企画</v>
      </c>
      <c r="D2013" s="12" t="s">
        <v>519</v>
      </c>
    </row>
    <row r="2014" spans="1:4" s="2" customFormat="1">
      <c r="A2014" s="8">
        <v>700701</v>
      </c>
      <c r="B2014" s="12" t="str">
        <v>ＴＯＰＰＡＮ（株） 水戸営業所</v>
      </c>
      <c r="C2014" s="12" t="str">
        <v>035 情報処理、情報提供サービス、情報機器等の保守点検</v>
      </c>
      <c r="D2014" s="12" t="s">
        <v>519</v>
      </c>
    </row>
    <row r="2015" spans="1:4" s="2" customFormat="1">
      <c r="A2015" s="8">
        <v>700701</v>
      </c>
      <c r="B2015" s="12" t="str">
        <v>ＴＯＰＰＡＮ（株） 水戸営業所</v>
      </c>
      <c r="C2015" s="12" t="str">
        <v>046 翻訳、速記反訳、会議録作成</v>
      </c>
      <c r="D2015" s="12" t="s">
        <v>519</v>
      </c>
    </row>
    <row r="2016" spans="1:4" s="2" customFormat="1">
      <c r="A2016" s="8">
        <v>700701</v>
      </c>
      <c r="B2016" s="12" t="str">
        <v>ＴＯＰＰＡＮ（株） 水戸営業所</v>
      </c>
      <c r="C2016" s="12" t="str">
        <v>047 その他役務の提供</v>
      </c>
      <c r="D2016" s="12" t="s">
        <v>519</v>
      </c>
    </row>
    <row r="2017" spans="1:4" s="2" customFormat="1">
      <c r="A2017" s="8">
        <v>700703</v>
      </c>
      <c r="B2017" s="12" t="str">
        <v>トーテックアメニティ（株） 東京事業所</v>
      </c>
      <c r="C2017" s="12" t="str">
        <v>015 情報機器用品、ソフトウェア</v>
      </c>
      <c r="D2017" s="12" t="s">
        <v>1006</v>
      </c>
    </row>
    <row r="2018" spans="1:4" s="2" customFormat="1">
      <c r="A2018" s="8">
        <v>700703</v>
      </c>
      <c r="B2018" s="12" t="str">
        <v>トーテックアメニティ（株） 東京事業所</v>
      </c>
      <c r="C2018" s="12" t="str">
        <v>021 その他の販売</v>
      </c>
      <c r="D2018" s="12" t="s">
        <v>1006</v>
      </c>
    </row>
    <row r="2019" spans="1:4" s="2" customFormat="1">
      <c r="A2019" s="8">
        <v>700703</v>
      </c>
      <c r="B2019" s="12" t="str">
        <v>トーテックアメニティ（株） 東京事業所</v>
      </c>
      <c r="C2019" s="12" t="str">
        <v>024 写真・製図・複写・地図の撮影作成</v>
      </c>
      <c r="D2019" s="12" t="s">
        <v>1006</v>
      </c>
    </row>
    <row r="2020" spans="1:4" s="2" customFormat="1">
      <c r="A2020" s="8">
        <v>700703</v>
      </c>
      <c r="B2020" s="12" t="str">
        <v>トーテックアメニティ（株） 東京事業所</v>
      </c>
      <c r="C2020" s="12" t="str">
        <v>035 情報処理、情報提供サービス、情報機器等の保守点検</v>
      </c>
      <c r="D2020" s="12" t="s">
        <v>1006</v>
      </c>
    </row>
    <row r="2021" spans="1:4" s="2" customFormat="1">
      <c r="A2021" s="8">
        <v>700703</v>
      </c>
      <c r="B2021" s="12" t="str">
        <v>トーテックアメニティ（株） 東京事業所</v>
      </c>
      <c r="C2021" s="12" t="str">
        <v>047 その他役務の提供</v>
      </c>
      <c r="D2021" s="12" t="s">
        <v>1006</v>
      </c>
    </row>
    <row r="2022" spans="1:4" s="2" customFormat="1">
      <c r="A2022" s="8">
        <v>700704</v>
      </c>
      <c r="B2022" s="12" t="str">
        <v>（有監）トーマツ</v>
      </c>
      <c r="C2022" s="12" t="str">
        <v>022 集計、計算、調査、計画策定</v>
      </c>
      <c r="D2022" s="12" t="s">
        <v>1007</v>
      </c>
    </row>
    <row r="2023" spans="1:4" s="2" customFormat="1">
      <c r="A2023" s="8">
        <v>700704</v>
      </c>
      <c r="B2023" s="12" t="str">
        <v>（有監）トーマツ</v>
      </c>
      <c r="C2023" s="12" t="str">
        <v>035 情報処理、情報提供サービス、情報機器等の保守点検</v>
      </c>
      <c r="D2023" s="12" t="s">
        <v>1007</v>
      </c>
    </row>
    <row r="2024" spans="1:4" s="2" customFormat="1">
      <c r="A2024" s="8">
        <v>700704</v>
      </c>
      <c r="B2024" s="12" t="str">
        <v>（有監）トーマツ</v>
      </c>
      <c r="C2024" s="12" t="str">
        <v>047 その他役務の提供</v>
      </c>
      <c r="D2024" s="12" t="s">
        <v>1007</v>
      </c>
    </row>
    <row r="2025" spans="1:4" s="2" customFormat="1">
      <c r="A2025" s="8">
        <v>700705</v>
      </c>
      <c r="B2025" s="12" t="str">
        <v>（株）トミス</v>
      </c>
      <c r="C2025" s="12" t="str">
        <v>001 建設・建築資材</v>
      </c>
      <c r="D2025" s="12" t="s">
        <v>701</v>
      </c>
    </row>
    <row r="2026" spans="1:4" s="2" customFormat="1">
      <c r="A2026" s="8">
        <v>700706</v>
      </c>
      <c r="B2026" s="12" t="str">
        <v>（株） トミデン</v>
      </c>
      <c r="C2026" s="12" t="str">
        <v>015 情報機器用品、ソフトウェア</v>
      </c>
      <c r="D2026" s="12" t="s">
        <v>1008</v>
      </c>
    </row>
    <row r="2027" spans="1:4" s="2" customFormat="1">
      <c r="A2027" s="8">
        <v>700706</v>
      </c>
      <c r="B2027" s="12" t="str">
        <v>（株） トミデン</v>
      </c>
      <c r="C2027" s="12" t="str">
        <v>016 電気・通信・視聴覚機器用品</v>
      </c>
      <c r="D2027" s="12" t="s">
        <v>1008</v>
      </c>
    </row>
    <row r="2028" spans="1:4" s="2" customFormat="1">
      <c r="A2028" s="8">
        <v>700706</v>
      </c>
      <c r="B2028" s="12" t="str">
        <v>（株） トミデン</v>
      </c>
      <c r="C2028" s="12" t="str">
        <v>017 厨房・空調機器用品</v>
      </c>
      <c r="D2028" s="12" t="s">
        <v>1008</v>
      </c>
    </row>
    <row r="2029" spans="1:4" s="2" customFormat="1">
      <c r="A2029" s="8">
        <v>700706</v>
      </c>
      <c r="B2029" s="12" t="str">
        <v>（株） トミデン</v>
      </c>
      <c r="C2029" s="12" t="str">
        <v>018 衛生・清掃機器用品</v>
      </c>
      <c r="D2029" s="12" t="s">
        <v>1008</v>
      </c>
    </row>
    <row r="2030" spans="1:4" s="2" customFormat="1">
      <c r="A2030" s="8">
        <v>700706</v>
      </c>
      <c r="B2030" s="12" t="str">
        <v>（株） トミデン</v>
      </c>
      <c r="C2030" s="12" t="str">
        <v>021 その他の販売</v>
      </c>
      <c r="D2030" s="12" t="s">
        <v>1008</v>
      </c>
    </row>
    <row r="2031" spans="1:4" s="2" customFormat="1">
      <c r="A2031" s="8">
        <v>700706</v>
      </c>
      <c r="B2031" s="12" t="str">
        <v>（株）トミデン</v>
      </c>
      <c r="C2031" s="12" t="str">
        <v>035 情報処理、情報提供サービス、情報機器等の保守点検</v>
      </c>
      <c r="D2031" s="12" t="s">
        <v>1008</v>
      </c>
    </row>
    <row r="2032" spans="1:4" s="2" customFormat="1">
      <c r="A2032" s="8">
        <v>700706</v>
      </c>
      <c r="B2032" s="12" t="str">
        <v>（株）トミデン</v>
      </c>
      <c r="C2032" s="12" t="str">
        <v>036 電気・通信・視聴覚設備の保守点検</v>
      </c>
      <c r="D2032" s="12" t="s">
        <v>1008</v>
      </c>
    </row>
    <row r="2033" spans="1:4" s="2" customFormat="1">
      <c r="A2033" s="8">
        <v>700706</v>
      </c>
      <c r="B2033" s="12" t="str">
        <v>（株）トミデン</v>
      </c>
      <c r="C2033" s="12" t="str">
        <v>038 空調・消防・ボイラー設備の保守点検</v>
      </c>
      <c r="D2033" s="12" t="s">
        <v>1008</v>
      </c>
    </row>
    <row r="2034" spans="1:4" s="2" customFormat="1">
      <c r="A2034" s="8">
        <v>700706</v>
      </c>
      <c r="B2034" s="12" t="str">
        <v>（株）トミデン</v>
      </c>
      <c r="C2034" s="12" t="str">
        <v>047 その他役務の提供</v>
      </c>
      <c r="D2034" s="12" t="s">
        <v>1008</v>
      </c>
    </row>
    <row r="2035" spans="1:4" s="2" customFormat="1">
      <c r="A2035" s="8">
        <v>700707</v>
      </c>
      <c r="B2035" s="12" t="str">
        <v>（有）トヨダ</v>
      </c>
      <c r="C2035" s="12" t="str">
        <v>030 廃棄物収集運搬処理</v>
      </c>
      <c r="D2035" s="12" t="s">
        <v>1009</v>
      </c>
    </row>
    <row r="2036" spans="1:4" s="2" customFormat="1">
      <c r="A2036" s="8">
        <v>700707</v>
      </c>
      <c r="B2036" s="12" t="str">
        <v>（有）トヨダ</v>
      </c>
      <c r="C2036" s="12" t="str">
        <v>033 上下水道施設の維持管理</v>
      </c>
      <c r="D2036" s="12" t="s">
        <v>1009</v>
      </c>
    </row>
    <row r="2037" spans="1:4" s="2" customFormat="1">
      <c r="A2037" s="8">
        <v>700707</v>
      </c>
      <c r="B2037" s="12" t="str">
        <v>（有）トヨダ</v>
      </c>
      <c r="C2037" s="12" t="str">
        <v>041 各種施設・設備の清掃、消毒、防除、駆除</v>
      </c>
      <c r="D2037" s="12" t="s">
        <v>1009</v>
      </c>
    </row>
    <row r="2038" spans="1:4" s="2" customFormat="1">
      <c r="A2038" s="8">
        <v>700707</v>
      </c>
      <c r="B2038" s="12" t="str">
        <v>（有）トヨダ</v>
      </c>
      <c r="C2038" s="12" t="str">
        <v>047 その他役務の提供</v>
      </c>
      <c r="D2038" s="12" t="s">
        <v>1009</v>
      </c>
    </row>
    <row r="2039" spans="1:4" s="2" customFormat="1">
      <c r="A2039" s="8">
        <v>700708</v>
      </c>
      <c r="B2039" s="12" t="str">
        <v>トヨタエルアンドエフ茨城（株） 水戸営業所</v>
      </c>
      <c r="C2039" s="12" t="str">
        <v>008 家具、寝具、室内装飾品、什器類</v>
      </c>
      <c r="D2039" s="12" t="s">
        <v>1005</v>
      </c>
    </row>
    <row r="2040" spans="1:4" s="2" customFormat="1">
      <c r="A2040" s="8">
        <v>700708</v>
      </c>
      <c r="B2040" s="12" t="str">
        <v>トヨタエルアンドエフ茨城（株） 水戸営業所</v>
      </c>
      <c r="C2040" s="12" t="str">
        <v>014 建設・農業・工作機器用品</v>
      </c>
      <c r="D2040" s="12" t="s">
        <v>1005</v>
      </c>
    </row>
    <row r="2041" spans="1:4" s="2" customFormat="1">
      <c r="A2041" s="8">
        <v>700708</v>
      </c>
      <c r="B2041" s="12" t="str">
        <v>トヨタエルアンドエフ茨城（株） 水戸営業所</v>
      </c>
      <c r="C2041" s="12" t="str">
        <v>017 厨房・空調機器用品</v>
      </c>
      <c r="D2041" s="12" t="s">
        <v>1005</v>
      </c>
    </row>
    <row r="2042" spans="1:4" s="2" customFormat="1">
      <c r="A2042" s="8">
        <v>700709</v>
      </c>
      <c r="B2042" s="12" t="str">
        <v>（株）トヨタレンタリース茨城</v>
      </c>
      <c r="C2042" s="12" t="str">
        <v>048 賃貸借</v>
      </c>
      <c r="D2042" s="12" t="s">
        <v>8</v>
      </c>
    </row>
    <row r="2043" spans="1:4" s="2" customFormat="1">
      <c r="A2043" s="8">
        <v>700711</v>
      </c>
      <c r="B2043" s="12" t="str">
        <v>（株） トレジャーボックス 茨城支店</v>
      </c>
      <c r="C2043" s="12" t="str">
        <v>007 楽器、スポーツ用品、室内外遊具・玩具</v>
      </c>
      <c r="D2043" s="12" t="s">
        <v>1010</v>
      </c>
    </row>
    <row r="2044" spans="1:4" s="2" customFormat="1">
      <c r="A2044" s="8">
        <v>700711</v>
      </c>
      <c r="B2044" s="12" t="str">
        <v>（株） トレジャーボックス 茨城支店</v>
      </c>
      <c r="C2044" s="12" t="str">
        <v>021 その他の販売</v>
      </c>
      <c r="D2044" s="12" t="s">
        <v>1010</v>
      </c>
    </row>
    <row r="2045" spans="1:4" s="2" customFormat="1">
      <c r="A2045" s="8">
        <v>700711</v>
      </c>
      <c r="B2045" s="12" t="str">
        <v>（株） トレジャーボックス 茨城支店</v>
      </c>
      <c r="C2045" s="12" t="str">
        <v>035 情報処理、情報提供サービス、情報機器等の保守点検</v>
      </c>
      <c r="D2045" s="12" t="s">
        <v>1010</v>
      </c>
    </row>
    <row r="2046" spans="1:4" s="2" customFormat="1">
      <c r="A2046" s="8">
        <v>700711</v>
      </c>
      <c r="B2046" s="12" t="str">
        <v>（株） トレジャーボックス 茨城支店</v>
      </c>
      <c r="C2046" s="12" t="str">
        <v>040 各種施設・設備の維持管理・保守点検</v>
      </c>
      <c r="D2046" s="12" t="s">
        <v>1010</v>
      </c>
    </row>
    <row r="2047" spans="1:4" s="2" customFormat="1">
      <c r="A2047" s="8">
        <v>700712</v>
      </c>
      <c r="B2047" s="12" t="str">
        <v>内外地図（株）</v>
      </c>
      <c r="C2047" s="12" t="str">
        <v>004 印刷製本</v>
      </c>
      <c r="D2047" s="12" t="s">
        <v>517</v>
      </c>
    </row>
    <row r="2048" spans="1:4" s="2" customFormat="1">
      <c r="A2048" s="8">
        <v>700712</v>
      </c>
      <c r="B2048" s="12" t="str">
        <v>内外地図（株）</v>
      </c>
      <c r="C2048" s="12" t="str">
        <v>006 学校備品、学校教材、図書、視聴覚資料</v>
      </c>
      <c r="D2048" s="12" t="s">
        <v>517</v>
      </c>
    </row>
    <row r="2049" spans="1:4" s="2" customFormat="1">
      <c r="A2049" s="8">
        <v>700712</v>
      </c>
      <c r="B2049" s="12" t="str">
        <v>内外地図（株）</v>
      </c>
      <c r="C2049" s="12" t="str">
        <v>015 情報機器用品、ソフトウェア</v>
      </c>
      <c r="D2049" s="12" t="s">
        <v>517</v>
      </c>
    </row>
    <row r="2050" spans="1:4" s="2" customFormat="1">
      <c r="A2050" s="8">
        <v>700712</v>
      </c>
      <c r="B2050" s="12" t="str">
        <v>内外地図（株）</v>
      </c>
      <c r="C2050" s="12" t="str">
        <v>023 試験、測定、観測</v>
      </c>
      <c r="D2050" s="12" t="s">
        <v>517</v>
      </c>
    </row>
    <row r="2051" spans="1:4" s="2" customFormat="1">
      <c r="A2051" s="8">
        <v>700712</v>
      </c>
      <c r="B2051" s="12" t="str">
        <v>内外地図（株）</v>
      </c>
      <c r="C2051" s="12" t="str">
        <v>024 写真・製図・複写・地図の撮影作成</v>
      </c>
      <c r="D2051" s="12" t="s">
        <v>517</v>
      </c>
    </row>
    <row r="2052" spans="1:4" s="2" customFormat="1">
      <c r="A2052" s="8">
        <v>700712</v>
      </c>
      <c r="B2052" s="12" t="str">
        <v>内外地図（株）</v>
      </c>
      <c r="C2052" s="12" t="str">
        <v>035 情報処理、情報提供サービス、情報機器等の保守点検</v>
      </c>
      <c r="D2052" s="12" t="s">
        <v>517</v>
      </c>
    </row>
    <row r="2053" spans="1:4" s="2" customFormat="1">
      <c r="A2053" s="8">
        <v>700713</v>
      </c>
      <c r="B2053" s="12" t="str">
        <v>（株）内藤ハウス 千葉営業所</v>
      </c>
      <c r="C2053" s="12" t="str">
        <v>048 賃貸借</v>
      </c>
      <c r="D2053" s="12" t="s">
        <v>284</v>
      </c>
    </row>
    <row r="2054" spans="1:4" s="2" customFormat="1">
      <c r="A2054" s="8">
        <v>700714</v>
      </c>
      <c r="B2054" s="12" t="str">
        <v>（株） 永江楽器水戸</v>
      </c>
      <c r="C2054" s="12" t="str">
        <v>007 楽器、スポーツ用品、室内外遊具・玩具</v>
      </c>
      <c r="D2054" s="12" t="s">
        <v>1011</v>
      </c>
    </row>
    <row r="2055" spans="1:4" s="2" customFormat="1">
      <c r="A2055" s="8">
        <v>700715</v>
      </c>
      <c r="B2055" s="12" t="str">
        <v>中川商事（株）</v>
      </c>
      <c r="C2055" s="12" t="str">
        <v>001 建設・建築資材</v>
      </c>
      <c r="D2055" s="12" t="s">
        <v>959</v>
      </c>
    </row>
    <row r="2056" spans="1:4" s="2" customFormat="1">
      <c r="A2056" s="8">
        <v>700715</v>
      </c>
      <c r="B2056" s="12" t="str">
        <v>中川商事（株）</v>
      </c>
      <c r="C2056" s="12" t="str">
        <v>005 事務機器用品</v>
      </c>
      <c r="D2056" s="12" t="s">
        <v>959</v>
      </c>
    </row>
    <row r="2057" spans="1:4" s="2" customFormat="1">
      <c r="A2057" s="8">
        <v>700715</v>
      </c>
      <c r="B2057" s="12" t="str">
        <v>中川商事（株）</v>
      </c>
      <c r="C2057" s="12" t="str">
        <v>007 楽器、スポーツ用品、室内外遊具・玩具</v>
      </c>
      <c r="D2057" s="12" t="s">
        <v>959</v>
      </c>
    </row>
    <row r="2058" spans="1:4" s="2" customFormat="1">
      <c r="A2058" s="8">
        <v>700715</v>
      </c>
      <c r="B2058" s="12" t="str">
        <v>中川商事（株）</v>
      </c>
      <c r="C2058" s="12" t="str">
        <v>008 家具、寝具、室内装飾品、什器類</v>
      </c>
      <c r="D2058" s="12" t="s">
        <v>959</v>
      </c>
    </row>
    <row r="2059" spans="1:4" s="2" customFormat="1">
      <c r="A2059" s="8">
        <v>700715</v>
      </c>
      <c r="B2059" s="12" t="str">
        <v>中川商事（株）</v>
      </c>
      <c r="C2059" s="12" t="str">
        <v>015 情報機器用品、ソフトウェア</v>
      </c>
      <c r="D2059" s="12" t="s">
        <v>959</v>
      </c>
    </row>
    <row r="2060" spans="1:4" s="2" customFormat="1">
      <c r="A2060" s="8">
        <v>700715</v>
      </c>
      <c r="B2060" s="12" t="str">
        <v>中川商事（株）</v>
      </c>
      <c r="C2060" s="12" t="str">
        <v>016 電気・通信・視聴覚機器用品</v>
      </c>
      <c r="D2060" s="12" t="s">
        <v>959</v>
      </c>
    </row>
    <row r="2061" spans="1:4" s="2" customFormat="1">
      <c r="A2061" s="8">
        <v>700715</v>
      </c>
      <c r="B2061" s="12" t="str">
        <v>中川商事（株）</v>
      </c>
      <c r="C2061" s="12" t="str">
        <v>035 情報処理、情報提供サービス、情報機器等の保守点検</v>
      </c>
      <c r="D2061" s="12" t="s">
        <v>959</v>
      </c>
    </row>
    <row r="2062" spans="1:4" s="2" customFormat="1">
      <c r="A2062" s="8">
        <v>700715</v>
      </c>
      <c r="B2062" s="12" t="str">
        <v>中川商事（株）</v>
      </c>
      <c r="C2062" s="12" t="str">
        <v>048 賃貸借</v>
      </c>
      <c r="D2062" s="12" t="s">
        <v>959</v>
      </c>
    </row>
    <row r="2063" spans="1:4" s="2" customFormat="1">
      <c r="A2063" s="8">
        <v>700717</v>
      </c>
      <c r="B2063" s="12" t="str">
        <v>中里建設（株）</v>
      </c>
      <c r="C2063" s="12" t="str">
        <v>033 上下水道施設の維持管理</v>
      </c>
      <c r="D2063" s="12" t="s">
        <v>949</v>
      </c>
    </row>
    <row r="2064" spans="1:4" s="2" customFormat="1">
      <c r="A2064" s="8">
        <v>700718</v>
      </c>
      <c r="B2064" s="12" t="str">
        <v>（株） ハートライフ 水戸営業所</v>
      </c>
      <c r="C2064" s="12" t="str">
        <v>003 医療品、医薬品、毒物、劇物</v>
      </c>
      <c r="D2064" s="12" t="s">
        <v>103</v>
      </c>
    </row>
    <row r="2065" spans="1:4" s="2" customFormat="1">
      <c r="A2065" s="8">
        <v>700718</v>
      </c>
      <c r="B2065" s="12" t="str">
        <v>（株） ハートライフ 水戸営業所</v>
      </c>
      <c r="C2065" s="12" t="str">
        <v>018 衛生・清掃機器用品</v>
      </c>
      <c r="D2065" s="12" t="s">
        <v>103</v>
      </c>
    </row>
    <row r="2066" spans="1:4" s="2" customFormat="1">
      <c r="A2066" s="8">
        <v>700718</v>
      </c>
      <c r="B2066" s="12" t="str">
        <v>（株） ハートライフ 水戸営業所</v>
      </c>
      <c r="C2066" s="12" t="str">
        <v>019 医療・福祉機器用品</v>
      </c>
      <c r="D2066" s="12" t="s">
        <v>103</v>
      </c>
    </row>
    <row r="2067" spans="1:4" s="2" customFormat="1">
      <c r="A2067" s="8">
        <v>700718</v>
      </c>
      <c r="B2067" s="12" t="str">
        <v>（株） ハートライフ 水戸営業所</v>
      </c>
      <c r="C2067" s="12" t="str">
        <v>048 賃貸借</v>
      </c>
      <c r="D2067" s="12" t="s">
        <v>103</v>
      </c>
    </row>
    <row r="2068" spans="1:4" s="2" customFormat="1">
      <c r="A2068" s="8">
        <v>700719</v>
      </c>
      <c r="B2068" s="12" t="str">
        <v>（株）中城</v>
      </c>
      <c r="C2068" s="12" t="str">
        <v>030 廃棄物収集運搬処理</v>
      </c>
      <c r="D2068" s="12" t="s">
        <v>1013</v>
      </c>
    </row>
    <row r="2069" spans="1:4" s="2" customFormat="1">
      <c r="A2069" s="8">
        <v>700719</v>
      </c>
      <c r="B2069" s="12" t="str">
        <v>（株）中城</v>
      </c>
      <c r="C2069" s="12" t="str">
        <v>033 上下水道施設の維持管理</v>
      </c>
      <c r="D2069" s="12" t="s">
        <v>1013</v>
      </c>
    </row>
    <row r="2070" spans="1:4" s="2" customFormat="1">
      <c r="A2070" s="8">
        <v>700719</v>
      </c>
      <c r="B2070" s="12" t="str">
        <v>（株）中城</v>
      </c>
      <c r="C2070" s="12" t="str">
        <v>041 各種施設・設備の清掃、消毒、防除、駆除</v>
      </c>
      <c r="D2070" s="12" t="s">
        <v>1013</v>
      </c>
    </row>
    <row r="2071" spans="1:4" s="2" customFormat="1">
      <c r="A2071" s="8">
        <v>700720</v>
      </c>
      <c r="B2071" s="12" t="str">
        <v>長田広告（株）</v>
      </c>
      <c r="C2071" s="12" t="str">
        <v>025 映画・ビデオ・広告・看板の企画制作</v>
      </c>
      <c r="D2071" s="12" t="s">
        <v>349</v>
      </c>
    </row>
    <row r="2072" spans="1:4" s="2" customFormat="1">
      <c r="A2072" s="8">
        <v>700721</v>
      </c>
      <c r="B2072" s="12" t="str">
        <v>永田紙業（株）</v>
      </c>
      <c r="C2072" s="12" t="str">
        <v>005 事務機器用品</v>
      </c>
      <c r="D2072" s="12" t="s">
        <v>1014</v>
      </c>
    </row>
    <row r="2073" spans="1:4" s="2" customFormat="1">
      <c r="A2073" s="8">
        <v>700721</v>
      </c>
      <c r="B2073" s="12" t="str">
        <v>永田紙業（株）</v>
      </c>
      <c r="C2073" s="12" t="str">
        <v>009 繊維・皮革製品</v>
      </c>
      <c r="D2073" s="12" t="s">
        <v>1014</v>
      </c>
    </row>
    <row r="2074" spans="1:4" s="2" customFormat="1">
      <c r="A2074" s="8">
        <v>700721</v>
      </c>
      <c r="B2074" s="12" t="str">
        <v>永田紙業（株）</v>
      </c>
      <c r="C2074" s="12" t="str">
        <v>010 紙・袋製品</v>
      </c>
      <c r="D2074" s="12" t="s">
        <v>1014</v>
      </c>
    </row>
    <row r="2075" spans="1:4" s="2" customFormat="1">
      <c r="A2075" s="8">
        <v>700721</v>
      </c>
      <c r="B2075" s="12" t="str">
        <v>永田紙業（株）</v>
      </c>
      <c r="C2075" s="12" t="str">
        <v>018 衛生・清掃機器用品</v>
      </c>
      <c r="D2075" s="12" t="s">
        <v>1014</v>
      </c>
    </row>
    <row r="2076" spans="1:4" s="2" customFormat="1">
      <c r="A2076" s="8">
        <v>700721</v>
      </c>
      <c r="B2076" s="12" t="str">
        <v>永田紙業（株）</v>
      </c>
      <c r="C2076" s="12" t="str">
        <v>021 その他の販売</v>
      </c>
      <c r="D2076" s="12" t="s">
        <v>1014</v>
      </c>
    </row>
    <row r="2077" spans="1:4" s="2" customFormat="1">
      <c r="A2077" s="8">
        <v>700721</v>
      </c>
      <c r="B2077" s="12" t="str">
        <v>永田紙業（株）</v>
      </c>
      <c r="C2077" s="12" t="str">
        <v>030 廃棄物収集運搬処理</v>
      </c>
      <c r="D2077" s="12" t="s">
        <v>1014</v>
      </c>
    </row>
    <row r="2078" spans="1:4" s="2" customFormat="1">
      <c r="A2078" s="8">
        <v>700721</v>
      </c>
      <c r="B2078" s="12" t="str">
        <v>永田紙業（株）</v>
      </c>
      <c r="C2078" s="12" t="str">
        <v>047 その他役務の提供</v>
      </c>
      <c r="D2078" s="12" t="s">
        <v>1014</v>
      </c>
    </row>
    <row r="2079" spans="1:4" s="2" customFormat="1">
      <c r="A2079" s="8">
        <v>700721</v>
      </c>
      <c r="B2079" s="12" t="str">
        <v>永田紙業（株）</v>
      </c>
      <c r="C2079" s="12" t="str">
        <v>051 物品等の買受</v>
      </c>
      <c r="D2079" s="12" t="s">
        <v>1014</v>
      </c>
    </row>
    <row r="2080" spans="1:4" s="2" customFormat="1">
      <c r="A2080" s="8">
        <v>700723</v>
      </c>
      <c r="B2080" s="12" t="str">
        <v>（株） 中西製作所 東関東支店</v>
      </c>
      <c r="C2080" s="12" t="str">
        <v>003 医療品、医薬品、毒物、劇物</v>
      </c>
      <c r="D2080" s="12" t="s">
        <v>1015</v>
      </c>
    </row>
    <row r="2081" spans="1:4" s="2" customFormat="1">
      <c r="A2081" s="8">
        <v>700723</v>
      </c>
      <c r="B2081" s="12" t="str">
        <v>（株） 中西製作所 東関東支店</v>
      </c>
      <c r="C2081" s="12" t="str">
        <v>017 厨房・空調機器用品</v>
      </c>
      <c r="D2081" s="12" t="s">
        <v>1015</v>
      </c>
    </row>
    <row r="2082" spans="1:4" s="2" customFormat="1">
      <c r="A2082" s="8">
        <v>700724</v>
      </c>
      <c r="B2082" s="12" t="str">
        <v>（株） ナカノアイシステム 北関東支店</v>
      </c>
      <c r="C2082" s="12" t="str">
        <v>015 情報機器用品、ソフトウェア</v>
      </c>
      <c r="D2082" s="12" t="s">
        <v>252</v>
      </c>
    </row>
    <row r="2083" spans="1:4" s="2" customFormat="1">
      <c r="A2083" s="8">
        <v>700724</v>
      </c>
      <c r="B2083" s="12" t="str">
        <v>（株） ナカノアイシステム 北関東支店</v>
      </c>
      <c r="C2083" s="12" t="str">
        <v>024 写真・製図・複写・地図の撮影作成</v>
      </c>
      <c r="D2083" s="12" t="s">
        <v>252</v>
      </c>
    </row>
    <row r="2084" spans="1:4" s="2" customFormat="1">
      <c r="A2084" s="8">
        <v>700724</v>
      </c>
      <c r="B2084" s="12" t="str">
        <v>（株） ナカノアイシステム 北関東支店</v>
      </c>
      <c r="C2084" s="12" t="str">
        <v>035 情報処理、情報提供サービス、情報機器等の保守点検</v>
      </c>
      <c r="D2084" s="12" t="s">
        <v>252</v>
      </c>
    </row>
    <row r="2085" spans="1:4" s="2" customFormat="1">
      <c r="A2085" s="8">
        <v>700724</v>
      </c>
      <c r="B2085" s="12" t="str">
        <v>（株） ナカノアイシステム 北関東支店</v>
      </c>
      <c r="C2085" s="12" t="str">
        <v>048 賃貸借</v>
      </c>
      <c r="D2085" s="12" t="s">
        <v>252</v>
      </c>
    </row>
    <row r="2086" spans="1:4" s="2" customFormat="1">
      <c r="A2086" s="8">
        <v>700725</v>
      </c>
      <c r="B2086" s="12" t="str">
        <v>長野ポンプ（株） 東京営業所</v>
      </c>
      <c r="C2086" s="12" t="str">
        <v>020 消防機器用品（消防車両を含む）</v>
      </c>
      <c r="D2086" s="12" t="s">
        <v>1268</v>
      </c>
    </row>
    <row r="2087" spans="1:4" s="2" customFormat="1">
      <c r="A2087" s="8">
        <v>700727</v>
      </c>
      <c r="B2087" s="12" t="str">
        <v>（株） ナカムラ消防化学 東京営業所</v>
      </c>
      <c r="C2087" s="12" t="str">
        <v>020 消防機器用品（消防車両を含む）</v>
      </c>
      <c r="D2087" s="12" t="s">
        <v>1017</v>
      </c>
    </row>
    <row r="2088" spans="1:4" s="2" customFormat="1">
      <c r="A2088" s="8">
        <v>700728</v>
      </c>
      <c r="B2088" s="12" t="str">
        <v>（株）中村製作所</v>
      </c>
      <c r="C2088" s="12" t="str">
        <v>007 楽器、スポーツ用品、室内外遊具・玩具</v>
      </c>
      <c r="D2088" s="12" t="s">
        <v>132</v>
      </c>
    </row>
    <row r="2089" spans="1:4" s="2" customFormat="1">
      <c r="A2089" s="8">
        <v>700728</v>
      </c>
      <c r="B2089" s="12" t="str">
        <v>（株）中村製作所</v>
      </c>
      <c r="C2089" s="12" t="str">
        <v>021 その他の販売</v>
      </c>
      <c r="D2089" s="12" t="s">
        <v>132</v>
      </c>
    </row>
    <row r="2090" spans="1:4" s="2" customFormat="1">
      <c r="A2090" s="8">
        <v>700728</v>
      </c>
      <c r="B2090" s="12" t="str">
        <v>（株）中村製作所</v>
      </c>
      <c r="C2090" s="12" t="str">
        <v>047 その他役務の提供</v>
      </c>
      <c r="D2090" s="12" t="s">
        <v>132</v>
      </c>
    </row>
    <row r="2091" spans="1:4" s="2" customFormat="1">
      <c r="A2091" s="8">
        <v>700729</v>
      </c>
      <c r="B2091" s="12" t="str">
        <v>中山環境エンジ（株） 分析センター</v>
      </c>
      <c r="C2091" s="12" t="str">
        <v>023 試験、測定、観測</v>
      </c>
      <c r="D2091" s="12" t="s">
        <v>1018</v>
      </c>
    </row>
    <row r="2092" spans="1:4" s="2" customFormat="1">
      <c r="A2092" s="8">
        <v>700730</v>
      </c>
      <c r="B2092" s="12" t="str">
        <v>中山商事（株） 水戸営業所</v>
      </c>
      <c r="C2092" s="12" t="str">
        <v>002 農業・化学・工業薬品</v>
      </c>
      <c r="D2092" s="12" t="s">
        <v>874</v>
      </c>
    </row>
    <row r="2093" spans="1:4" s="2" customFormat="1">
      <c r="A2093" s="8">
        <v>700730</v>
      </c>
      <c r="B2093" s="12" t="str">
        <v>中山商事（株） 水戸営業所</v>
      </c>
      <c r="C2093" s="12" t="str">
        <v>003 医療品、医薬品、毒物、劇物</v>
      </c>
      <c r="D2093" s="12" t="s">
        <v>874</v>
      </c>
    </row>
    <row r="2094" spans="1:4" s="2" customFormat="1">
      <c r="A2094" s="8">
        <v>700730</v>
      </c>
      <c r="B2094" s="12" t="str">
        <v>中山商事（株） 水戸営業所</v>
      </c>
      <c r="C2094" s="12" t="str">
        <v>008 家具、寝具、室内装飾品、什器類</v>
      </c>
      <c r="D2094" s="12" t="s">
        <v>874</v>
      </c>
    </row>
    <row r="2095" spans="1:4" s="2" customFormat="1">
      <c r="A2095" s="8">
        <v>700730</v>
      </c>
      <c r="B2095" s="12" t="str">
        <v>中山商事（株） 水戸営業所</v>
      </c>
      <c r="C2095" s="12" t="str">
        <v>013 試験・測定・観測機器用品</v>
      </c>
      <c r="D2095" s="12" t="s">
        <v>874</v>
      </c>
    </row>
    <row r="2096" spans="1:4" s="2" customFormat="1">
      <c r="A2096" s="8">
        <v>700730</v>
      </c>
      <c r="B2096" s="12" t="str">
        <v>中山商事（株） 水戸営業所</v>
      </c>
      <c r="C2096" s="12" t="str">
        <v>019 医療・福祉機器用品</v>
      </c>
      <c r="D2096" s="12" t="s">
        <v>874</v>
      </c>
    </row>
    <row r="2097" spans="1:4" s="2" customFormat="1">
      <c r="A2097" s="8">
        <v>700730</v>
      </c>
      <c r="B2097" s="12" t="str">
        <v>中山商事（株） 水戸営業所</v>
      </c>
      <c r="C2097" s="12" t="str">
        <v>047 その他役務の提供</v>
      </c>
      <c r="D2097" s="12" t="s">
        <v>874</v>
      </c>
    </row>
    <row r="2098" spans="1:4" s="2" customFormat="1">
      <c r="A2098" s="8">
        <v>700732</v>
      </c>
      <c r="B2098" s="12" t="str">
        <v>ナブコシステム（株） 茨城支店</v>
      </c>
      <c r="C2098" s="12" t="str">
        <v>021 その他の販売</v>
      </c>
      <c r="D2098" s="12" t="s">
        <v>1019</v>
      </c>
    </row>
    <row r="2099" spans="1:4" s="2" customFormat="1">
      <c r="A2099" s="8">
        <v>700732</v>
      </c>
      <c r="B2099" s="12" t="str">
        <v>ナブコシステム（株） 茨城支店</v>
      </c>
      <c r="C2099" s="12" t="str">
        <v>039 昇降機・自動ドア・シャッター等の保守点検</v>
      </c>
      <c r="D2099" s="12" t="s">
        <v>1019</v>
      </c>
    </row>
    <row r="2100" spans="1:4" s="2" customFormat="1">
      <c r="A2100" s="8">
        <v>700734</v>
      </c>
      <c r="B2100" s="12" t="str">
        <v>（株）ナリコー</v>
      </c>
      <c r="C2100" s="12" t="str">
        <v>030 廃棄物収集運搬処理</v>
      </c>
      <c r="D2100" s="12" t="s">
        <v>1020</v>
      </c>
    </row>
    <row r="2101" spans="1:4" s="2" customFormat="1">
      <c r="A2101" s="8">
        <v>700735</v>
      </c>
      <c r="B2101" s="12" t="str">
        <v>（有）錦テクノサービス</v>
      </c>
      <c r="C2101" s="12" t="str">
        <v>014 建設・農業・工作機器用品</v>
      </c>
      <c r="D2101" s="12" t="s">
        <v>490</v>
      </c>
    </row>
    <row r="2102" spans="1:4" s="2" customFormat="1">
      <c r="A2102" s="8">
        <v>700735</v>
      </c>
      <c r="B2102" s="12" t="str">
        <v>（有）錦テクノサービス</v>
      </c>
      <c r="C2102" s="12" t="str">
        <v>017 厨房・空調機器用品</v>
      </c>
      <c r="D2102" s="12" t="s">
        <v>490</v>
      </c>
    </row>
    <row r="2103" spans="1:4" s="2" customFormat="1">
      <c r="A2103" s="8">
        <v>700735</v>
      </c>
      <c r="B2103" s="12" t="str">
        <v>（有）錦テクノサービス</v>
      </c>
      <c r="C2103" s="12" t="str">
        <v>036 電気・通信・視聴覚設備の保守点検</v>
      </c>
      <c r="D2103" s="12" t="s">
        <v>490</v>
      </c>
    </row>
    <row r="2104" spans="1:4" s="2" customFormat="1">
      <c r="A2104" s="8">
        <v>700737</v>
      </c>
      <c r="B2104" s="12" t="str">
        <v>西野工業（株）</v>
      </c>
      <c r="C2104" s="12" t="str">
        <v>033 上下水道施設の維持管理</v>
      </c>
      <c r="D2104" s="12" t="s">
        <v>1021</v>
      </c>
    </row>
    <row r="2105" spans="1:4" s="2" customFormat="1">
      <c r="A2105" s="8">
        <v>700737</v>
      </c>
      <c r="B2105" s="12" t="str">
        <v>西野工業（株）</v>
      </c>
      <c r="C2105" s="12" t="str">
        <v>038 空調・消防・ボイラー設備の保守点検</v>
      </c>
      <c r="D2105" s="12" t="s">
        <v>1021</v>
      </c>
    </row>
    <row r="2106" spans="1:4" s="2" customFormat="1">
      <c r="A2106" s="8">
        <v>700737</v>
      </c>
      <c r="B2106" s="12" t="str">
        <v>西野工業（株）</v>
      </c>
      <c r="C2106" s="12" t="str">
        <v>040 各種施設・設備の維持管理・保守点検</v>
      </c>
      <c r="D2106" s="12" t="s">
        <v>1021</v>
      </c>
    </row>
    <row r="2107" spans="1:4" s="2" customFormat="1">
      <c r="A2107" s="8">
        <v>700737</v>
      </c>
      <c r="B2107" s="12" t="str">
        <v>西野工業（株）</v>
      </c>
      <c r="C2107" s="12" t="str">
        <v>041 各種施設・設備の清掃、消毒、防除、駆除</v>
      </c>
      <c r="D2107" s="12" t="s">
        <v>1021</v>
      </c>
    </row>
    <row r="2108" spans="1:4" s="2" customFormat="1">
      <c r="A2108" s="8">
        <v>700737</v>
      </c>
      <c r="B2108" s="12" t="str">
        <v>西野工業（株）</v>
      </c>
      <c r="C2108" s="12" t="str">
        <v>047 その他役務の提供</v>
      </c>
      <c r="D2108" s="12" t="s">
        <v>1021</v>
      </c>
    </row>
    <row r="2109" spans="1:4" s="2" customFormat="1">
      <c r="A2109" s="8">
        <v>700738</v>
      </c>
      <c r="B2109" s="12" t="str">
        <v>（株） 西原環境 茨城営業所</v>
      </c>
      <c r="C2109" s="12" t="str">
        <v>002 農業・化学・工業薬品</v>
      </c>
      <c r="D2109" s="12" t="s">
        <v>616</v>
      </c>
    </row>
    <row r="2110" spans="1:4" s="2" customFormat="1">
      <c r="A2110" s="8">
        <v>700738</v>
      </c>
      <c r="B2110" s="12" t="str">
        <v>（株） 西原環境 茨城営業所</v>
      </c>
      <c r="C2110" s="12" t="str">
        <v>021 その他の販売</v>
      </c>
      <c r="D2110" s="12" t="s">
        <v>616</v>
      </c>
    </row>
    <row r="2111" spans="1:4" s="2" customFormat="1">
      <c r="A2111" s="8">
        <v>700738</v>
      </c>
      <c r="B2111" s="12" t="str">
        <v>（株） 西原環境 茨城営業所</v>
      </c>
      <c r="C2111" s="12" t="str">
        <v>033 上下水道施設の維持管理</v>
      </c>
      <c r="D2111" s="12" t="s">
        <v>616</v>
      </c>
    </row>
    <row r="2112" spans="1:4" s="2" customFormat="1">
      <c r="A2112" s="8">
        <v>700738</v>
      </c>
      <c r="B2112" s="12" t="str">
        <v>（株） 西原環境 茨城営業所</v>
      </c>
      <c r="C2112" s="12" t="str">
        <v>034 上下水道設備の保守点検</v>
      </c>
      <c r="D2112" s="12" t="s">
        <v>616</v>
      </c>
    </row>
    <row r="2113" spans="1:4" s="2" customFormat="1">
      <c r="A2113" s="8">
        <v>700740</v>
      </c>
      <c r="B2113" s="12" t="str">
        <v>日化メンテナンス（株） 東日本支店茨城事業所</v>
      </c>
      <c r="C2113" s="12" t="str">
        <v>033 上下水道施設の維持管理</v>
      </c>
      <c r="D2113" s="12" t="s">
        <v>901</v>
      </c>
    </row>
    <row r="2114" spans="1:4" s="2" customFormat="1">
      <c r="A2114" s="8">
        <v>700740</v>
      </c>
      <c r="B2114" s="12" t="str">
        <v>日化メンテナンス（株） 東日本支店茨城事業所</v>
      </c>
      <c r="C2114" s="12" t="str">
        <v>034 上下水道設備の保守点検</v>
      </c>
      <c r="D2114" s="12" t="s">
        <v>901</v>
      </c>
    </row>
    <row r="2115" spans="1:4" s="2" customFormat="1">
      <c r="A2115" s="8">
        <v>700740</v>
      </c>
      <c r="B2115" s="12" t="str">
        <v>日化メンテナンス（株） 東日本支店茨城事業所</v>
      </c>
      <c r="C2115" s="12" t="str">
        <v>041 各種施設・設備の清掃、消毒、防除、駆除</v>
      </c>
      <c r="D2115" s="12" t="s">
        <v>901</v>
      </c>
    </row>
    <row r="2116" spans="1:4" s="2" customFormat="1">
      <c r="A2116" s="8">
        <v>700741</v>
      </c>
      <c r="B2116" s="12" t="str">
        <v>一冨士フードサービス（株） 東関東支社</v>
      </c>
      <c r="C2116" s="12" t="str">
        <v>047 その他役務の提供</v>
      </c>
      <c r="D2116" s="12" t="s">
        <v>1022</v>
      </c>
    </row>
    <row r="2117" spans="1:4" s="2" customFormat="1">
      <c r="A2117" s="8">
        <v>700742</v>
      </c>
      <c r="B2117" s="12" t="str">
        <v>（株） ニック 東京支店</v>
      </c>
      <c r="C2117" s="12" t="str">
        <v>005 事務機器用品</v>
      </c>
      <c r="D2117" s="12" t="s">
        <v>154</v>
      </c>
    </row>
    <row r="2118" spans="1:4" s="2" customFormat="1">
      <c r="A2118" s="8">
        <v>700742</v>
      </c>
      <c r="B2118" s="12" t="str">
        <v>（株） ニック 東京支店</v>
      </c>
      <c r="C2118" s="12" t="str">
        <v>010 紙・袋製品</v>
      </c>
      <c r="D2118" s="12" t="s">
        <v>154</v>
      </c>
    </row>
    <row r="2119" spans="1:4" s="2" customFormat="1">
      <c r="A2119" s="8">
        <v>700742</v>
      </c>
      <c r="B2119" s="12" t="str">
        <v>（株） ニック 東京支店</v>
      </c>
      <c r="C2119" s="12" t="str">
        <v>035 情報処理、情報提供サービス、情報機器等の保守点検</v>
      </c>
      <c r="D2119" s="12" t="s">
        <v>154</v>
      </c>
    </row>
    <row r="2120" spans="1:4" s="2" customFormat="1">
      <c r="A2120" s="8">
        <v>700742</v>
      </c>
      <c r="B2120" s="12" t="str">
        <v>（株） ニック 東京支店</v>
      </c>
      <c r="C2120" s="12" t="str">
        <v>048 賃貸借</v>
      </c>
      <c r="D2120" s="12" t="s">
        <v>154</v>
      </c>
    </row>
    <row r="2121" spans="1:4" s="2" customFormat="1">
      <c r="A2121" s="8">
        <v>700743</v>
      </c>
      <c r="B2121" s="12" t="str">
        <v>（株）日警</v>
      </c>
      <c r="C2121" s="12" t="str">
        <v>027 警備</v>
      </c>
      <c r="D2121" s="12" t="s">
        <v>41</v>
      </c>
    </row>
    <row r="2122" spans="1:4" s="2" customFormat="1">
      <c r="A2122" s="8">
        <v>700744</v>
      </c>
      <c r="B2122" s="12" t="str">
        <v>日建リース工業（株） 東関東営業所</v>
      </c>
      <c r="C2122" s="12" t="str">
        <v>048 賃貸借</v>
      </c>
      <c r="D2122" s="12" t="s">
        <v>1023</v>
      </c>
    </row>
    <row r="2123" spans="1:4" s="2" customFormat="1">
      <c r="A2123" s="8">
        <v>700745</v>
      </c>
      <c r="B2123" s="12" t="str">
        <v>（有）日考研茨城</v>
      </c>
      <c r="C2123" s="12" t="str">
        <v>042 埋蔵文化財発掘、文化財保存処理</v>
      </c>
      <c r="D2123" s="12" t="s">
        <v>790</v>
      </c>
    </row>
    <row r="2124" spans="1:4" s="2" customFormat="1">
      <c r="A2124" s="8">
        <v>700746</v>
      </c>
      <c r="B2124" s="12" t="str">
        <v>日興通信（株） 水戸支店</v>
      </c>
      <c r="C2124" s="12" t="str">
        <v>005 事務機器用品</v>
      </c>
      <c r="D2124" s="12" t="s">
        <v>466</v>
      </c>
    </row>
    <row r="2125" spans="1:4" s="2" customFormat="1">
      <c r="A2125" s="8">
        <v>700746</v>
      </c>
      <c r="B2125" s="12" t="str">
        <v>日興通信（株） 水戸支店</v>
      </c>
      <c r="C2125" s="12" t="str">
        <v>006 学校備品、学校教材、図書、視聴覚資料</v>
      </c>
      <c r="D2125" s="12" t="s">
        <v>466</v>
      </c>
    </row>
    <row r="2126" spans="1:4" s="2" customFormat="1">
      <c r="A2126" s="8">
        <v>700746</v>
      </c>
      <c r="B2126" s="12" t="str">
        <v>日興通信（株） 水戸支店</v>
      </c>
      <c r="C2126" s="12" t="str">
        <v>015 情報機器用品、ソフトウェア</v>
      </c>
      <c r="D2126" s="12" t="s">
        <v>466</v>
      </c>
    </row>
    <row r="2127" spans="1:4" s="2" customFormat="1">
      <c r="A2127" s="8">
        <v>700746</v>
      </c>
      <c r="B2127" s="12" t="str">
        <v>日興通信（株） 水戸支店</v>
      </c>
      <c r="C2127" s="12" t="str">
        <v>016 電気・通信・視聴覚機器用品</v>
      </c>
      <c r="D2127" s="12" t="s">
        <v>466</v>
      </c>
    </row>
    <row r="2128" spans="1:4" s="2" customFormat="1">
      <c r="A2128" s="8">
        <v>700746</v>
      </c>
      <c r="B2128" s="12" t="str">
        <v>日興通信（株） 水戸支店</v>
      </c>
      <c r="C2128" s="12" t="str">
        <v>035 情報処理、情報提供サービス、情報機器等の保守点検</v>
      </c>
      <c r="D2128" s="12" t="s">
        <v>466</v>
      </c>
    </row>
    <row r="2129" spans="1:4" s="2" customFormat="1">
      <c r="A2129" s="8">
        <v>700746</v>
      </c>
      <c r="B2129" s="12" t="str">
        <v>日興通信（株） 水戸支店</v>
      </c>
      <c r="C2129" s="12" t="str">
        <v>036 電気・通信・視聴覚設備の保守点検</v>
      </c>
      <c r="D2129" s="12" t="s">
        <v>466</v>
      </c>
    </row>
    <row r="2130" spans="1:4" s="2" customFormat="1">
      <c r="A2130" s="8">
        <v>700746</v>
      </c>
      <c r="B2130" s="12" t="str">
        <v>日興通信（株） 水戸支店</v>
      </c>
      <c r="C2130" s="12" t="str">
        <v>048 賃貸借</v>
      </c>
      <c r="D2130" s="12" t="s">
        <v>466</v>
      </c>
    </row>
    <row r="2131" spans="1:4" s="2" customFormat="1">
      <c r="A2131" s="8">
        <v>700747</v>
      </c>
      <c r="B2131" s="12" t="str">
        <v>日興美装工業（株） 茨城支社</v>
      </c>
      <c r="C2131" s="12" t="str">
        <v>027 警備</v>
      </c>
      <c r="D2131" s="12" t="s">
        <v>928</v>
      </c>
    </row>
    <row r="2132" spans="1:4" s="2" customFormat="1">
      <c r="A2132" s="8">
        <v>700747</v>
      </c>
      <c r="B2132" s="12" t="str">
        <v>日興美装工業（株） 茨城支社</v>
      </c>
      <c r="C2132" s="12" t="str">
        <v>036 電気・通信・視聴覚設備の保守点検</v>
      </c>
      <c r="D2132" s="12" t="s">
        <v>928</v>
      </c>
    </row>
    <row r="2133" spans="1:4" s="2" customFormat="1">
      <c r="A2133" s="8">
        <v>700747</v>
      </c>
      <c r="B2133" s="12" t="str">
        <v>日興美装工業（株） 茨城支社</v>
      </c>
      <c r="C2133" s="12" t="str">
        <v>038 空調・消防・ボイラー設備の保守点検</v>
      </c>
      <c r="D2133" s="12" t="s">
        <v>928</v>
      </c>
    </row>
    <row r="2134" spans="1:4" s="2" customFormat="1">
      <c r="A2134" s="8">
        <v>700747</v>
      </c>
      <c r="B2134" s="12" t="str">
        <v>日興美装工業（株） 茨城支社</v>
      </c>
      <c r="C2134" s="12" t="str">
        <v>041 各種施設・設備の清掃、消毒、防除、駆除</v>
      </c>
      <c r="D2134" s="12" t="s">
        <v>928</v>
      </c>
    </row>
    <row r="2135" spans="1:4" s="2" customFormat="1">
      <c r="A2135" s="8">
        <v>700747</v>
      </c>
      <c r="B2135" s="12" t="str">
        <v>日興美装工業（株） 茨城支社</v>
      </c>
      <c r="C2135" s="12" t="str">
        <v>047 その他役務の提供</v>
      </c>
      <c r="D2135" s="12" t="s">
        <v>928</v>
      </c>
    </row>
    <row r="2136" spans="1:4" s="2" customFormat="1">
      <c r="A2136" s="8">
        <v>700748</v>
      </c>
      <c r="B2136" s="12" t="str">
        <v>（株） ニッコク 東京支店</v>
      </c>
      <c r="C2136" s="12" t="str">
        <v>013 試験・測定・観測機器用品</v>
      </c>
      <c r="D2136" s="12" t="s">
        <v>1024</v>
      </c>
    </row>
    <row r="2137" spans="1:4" s="2" customFormat="1">
      <c r="A2137" s="8">
        <v>700749</v>
      </c>
      <c r="B2137" s="12" t="str">
        <v>（株）ニッコクトラスト</v>
      </c>
      <c r="C2137" s="12" t="str">
        <v>044 調理・給食業務</v>
      </c>
      <c r="D2137" s="12" t="s">
        <v>1025</v>
      </c>
    </row>
    <row r="2138" spans="1:4" s="2" customFormat="1">
      <c r="A2138" s="8">
        <v>700750</v>
      </c>
      <c r="B2138" s="12" t="str">
        <v>（株）日昇つくば</v>
      </c>
      <c r="C2138" s="12" t="str">
        <v>030 廃棄物収集運搬処理</v>
      </c>
      <c r="D2138" s="12" t="s">
        <v>510</v>
      </c>
    </row>
    <row r="2139" spans="1:4" s="2" customFormat="1">
      <c r="A2139" s="8">
        <v>700751</v>
      </c>
      <c r="B2139" s="12" t="str">
        <v>日清医療食品（株） 東関東支店</v>
      </c>
      <c r="C2139" s="12" t="str">
        <v>044 調理・給食業務</v>
      </c>
      <c r="D2139" s="12" t="s">
        <v>1026</v>
      </c>
    </row>
    <row r="2140" spans="1:4" s="2" customFormat="1">
      <c r="A2140" s="8">
        <v>700752</v>
      </c>
      <c r="B2140" s="12" t="str">
        <v>日新警備保障（株）</v>
      </c>
      <c r="C2140" s="12" t="str">
        <v>021 その他の販売</v>
      </c>
      <c r="D2140" s="12" t="s">
        <v>1027</v>
      </c>
    </row>
    <row r="2141" spans="1:4" s="2" customFormat="1">
      <c r="A2141" s="8">
        <v>700752</v>
      </c>
      <c r="B2141" s="12" t="str">
        <v>日新警備保障（株）</v>
      </c>
      <c r="C2141" s="12" t="str">
        <v>027 警備</v>
      </c>
      <c r="D2141" s="12" t="s">
        <v>1027</v>
      </c>
    </row>
    <row r="2142" spans="1:4" s="2" customFormat="1">
      <c r="A2142" s="8">
        <v>700752</v>
      </c>
      <c r="B2142" s="12" t="str">
        <v>日新警備保障（株）</v>
      </c>
      <c r="C2142" s="12" t="str">
        <v>047 その他役務の提供</v>
      </c>
      <c r="D2142" s="12" t="s">
        <v>1027</v>
      </c>
    </row>
    <row r="2143" spans="1:4" s="2" customFormat="1">
      <c r="A2143" s="8">
        <v>700753</v>
      </c>
      <c r="B2143" s="12" t="str">
        <v>（株）日進産業</v>
      </c>
      <c r="C2143" s="12" t="str">
        <v>027 警備</v>
      </c>
      <c r="D2143" s="12" t="s">
        <v>206</v>
      </c>
    </row>
    <row r="2144" spans="1:4" s="2" customFormat="1">
      <c r="A2144" s="8">
        <v>700753</v>
      </c>
      <c r="B2144" s="12" t="str">
        <v>（株）日進産業</v>
      </c>
      <c r="C2144" s="12" t="str">
        <v>037 電気工作物の保安管理</v>
      </c>
      <c r="D2144" s="12" t="s">
        <v>206</v>
      </c>
    </row>
    <row r="2145" spans="1:4" s="2" customFormat="1">
      <c r="A2145" s="8">
        <v>700753</v>
      </c>
      <c r="B2145" s="12" t="str">
        <v>（株）日進産業</v>
      </c>
      <c r="C2145" s="12" t="str">
        <v>038 空調・消防・ボイラー設備の保守点検</v>
      </c>
      <c r="D2145" s="12" t="s">
        <v>206</v>
      </c>
    </row>
    <row r="2146" spans="1:4" s="2" customFormat="1">
      <c r="A2146" s="8">
        <v>700753</v>
      </c>
      <c r="B2146" s="12" t="str">
        <v>（株）日進産業</v>
      </c>
      <c r="C2146" s="12" t="str">
        <v>040 各種施設・設備の維持管理・保守点検</v>
      </c>
      <c r="D2146" s="12" t="s">
        <v>206</v>
      </c>
    </row>
    <row r="2147" spans="1:4" s="2" customFormat="1">
      <c r="A2147" s="8">
        <v>700753</v>
      </c>
      <c r="B2147" s="12" t="str">
        <v>（株）日進産業</v>
      </c>
      <c r="C2147" s="12" t="str">
        <v>041 各種施設・設備の清掃、消毒、防除、駆除</v>
      </c>
      <c r="D2147" s="12" t="s">
        <v>206</v>
      </c>
    </row>
    <row r="2148" spans="1:4" s="2" customFormat="1">
      <c r="A2148" s="8">
        <v>700754</v>
      </c>
      <c r="B2148" s="12" t="str">
        <v>日新電機（株） 東京支社</v>
      </c>
      <c r="C2148" s="12" t="str">
        <v>016 電気・通信・視聴覚機器用品</v>
      </c>
      <c r="D2148" s="12" t="s">
        <v>647</v>
      </c>
    </row>
    <row r="2149" spans="1:4" s="2" customFormat="1">
      <c r="A2149" s="8">
        <v>700754</v>
      </c>
      <c r="B2149" s="12" t="str">
        <v>日新電機（株） 東京支社</v>
      </c>
      <c r="C2149" s="12" t="str">
        <v>034 上下水道設備の保守点検</v>
      </c>
      <c r="D2149" s="12" t="s">
        <v>647</v>
      </c>
    </row>
    <row r="2150" spans="1:4" s="2" customFormat="1">
      <c r="A2150" s="8">
        <v>700755</v>
      </c>
      <c r="B2150" s="12" t="str">
        <v>（株）日水コン 茨城事務所</v>
      </c>
      <c r="C2150" s="12" t="str">
        <v>022 集計、計算、調査、計画策定</v>
      </c>
      <c r="D2150" s="12" t="s">
        <v>1028</v>
      </c>
    </row>
    <row r="2151" spans="1:4" s="2" customFormat="1">
      <c r="A2151" s="8">
        <v>700755</v>
      </c>
      <c r="B2151" s="12" t="str">
        <v>（株）日水コン 茨城事務所</v>
      </c>
      <c r="C2151" s="12" t="str">
        <v>023 試験、測定、観測</v>
      </c>
      <c r="D2151" s="12" t="s">
        <v>1028</v>
      </c>
    </row>
    <row r="2152" spans="1:4" s="2" customFormat="1">
      <c r="A2152" s="8">
        <v>700755</v>
      </c>
      <c r="B2152" s="12" t="str">
        <v>（株）日水コン 茨城事務所</v>
      </c>
      <c r="C2152" s="12" t="str">
        <v>024 写真・製図・複写・地図の撮影作成</v>
      </c>
      <c r="D2152" s="12" t="s">
        <v>1028</v>
      </c>
    </row>
    <row r="2153" spans="1:4" s="2" customFormat="1">
      <c r="A2153" s="8">
        <v>700755</v>
      </c>
      <c r="B2153" s="12" t="str">
        <v>（株）日水コン 茨城事務所</v>
      </c>
      <c r="C2153" s="12" t="str">
        <v>033 上下水道施設の維持管理</v>
      </c>
      <c r="D2153" s="12" t="s">
        <v>1028</v>
      </c>
    </row>
    <row r="2154" spans="1:4" s="2" customFormat="1">
      <c r="A2154" s="8">
        <v>700755</v>
      </c>
      <c r="B2154" s="12" t="str">
        <v>（株）日水コン 茨城事務所</v>
      </c>
      <c r="C2154" s="12" t="str">
        <v>035 情報処理、情報提供サービス、情報機器等の保守点検</v>
      </c>
      <c r="D2154" s="12" t="s">
        <v>1028</v>
      </c>
    </row>
    <row r="2155" spans="1:4" s="2" customFormat="1">
      <c r="A2155" s="8">
        <v>700756</v>
      </c>
      <c r="B2155" s="12" t="str">
        <v>ニッセイ情報テクノロジー（株）</v>
      </c>
      <c r="C2155" s="12" t="str">
        <v>035 情報処理、情報提供サービス、情報機器等の保守点検</v>
      </c>
      <c r="D2155" s="12" t="s">
        <v>520</v>
      </c>
    </row>
    <row r="2156" spans="1:4" s="2" customFormat="1">
      <c r="A2156" s="8">
        <v>700757</v>
      </c>
      <c r="B2156" s="12" t="str">
        <v>日成ビルド工業（株） 水戸支店</v>
      </c>
      <c r="C2156" s="12" t="str">
        <v>048 賃貸借</v>
      </c>
      <c r="D2156" s="12" t="s">
        <v>1029</v>
      </c>
    </row>
    <row r="2157" spans="1:4" s="2" customFormat="1">
      <c r="A2157" s="8">
        <v>700758</v>
      </c>
      <c r="B2157" s="12" t="str">
        <v>（株） 日宣メディックス</v>
      </c>
      <c r="C2157" s="12" t="str">
        <v>004 印刷製本</v>
      </c>
      <c r="D2157" s="12" t="s">
        <v>1031</v>
      </c>
    </row>
    <row r="2158" spans="1:4" s="2" customFormat="1">
      <c r="A2158" s="8">
        <v>700758</v>
      </c>
      <c r="B2158" s="12" t="str">
        <v>（株）日宣メディックス</v>
      </c>
      <c r="C2158" s="12" t="str">
        <v>025 映画・ビデオ・広告・看板の企画制作</v>
      </c>
      <c r="D2158" s="12" t="s">
        <v>1031</v>
      </c>
    </row>
    <row r="2159" spans="1:4" s="2" customFormat="1">
      <c r="A2159" s="8">
        <v>700758</v>
      </c>
      <c r="B2159" s="12" t="str">
        <v>（株）日宣メディックス</v>
      </c>
      <c r="C2159" s="12" t="str">
        <v>026 催事の企画運営、旅行企画</v>
      </c>
      <c r="D2159" s="12" t="s">
        <v>1031</v>
      </c>
    </row>
    <row r="2160" spans="1:4" s="2" customFormat="1">
      <c r="A2160" s="8">
        <v>700759</v>
      </c>
      <c r="B2160" s="12" t="str">
        <v>（株）日創工業</v>
      </c>
      <c r="C2160" s="12" t="str">
        <v>036 電気・通信・視聴覚設備の保守点検</v>
      </c>
      <c r="D2160" s="12" t="s">
        <v>774</v>
      </c>
    </row>
    <row r="2161" spans="1:4" s="2" customFormat="1">
      <c r="A2161" s="8">
        <v>700759</v>
      </c>
      <c r="B2161" s="12" t="str">
        <v>（株）日創工業</v>
      </c>
      <c r="C2161" s="12" t="str">
        <v>038 空調・消防・ボイラー設備の保守点検</v>
      </c>
      <c r="D2161" s="12" t="s">
        <v>774</v>
      </c>
    </row>
    <row r="2162" spans="1:4" s="2" customFormat="1">
      <c r="A2162" s="8">
        <v>700760</v>
      </c>
      <c r="B2162" s="12" t="str">
        <v>ニッタン（株） 水戸支店</v>
      </c>
      <c r="C2162" s="12" t="str">
        <v>020 消防機器用品（消防車両を含む）</v>
      </c>
      <c r="D2162" s="12" t="s">
        <v>1030</v>
      </c>
    </row>
    <row r="2163" spans="1:4" s="2" customFormat="1">
      <c r="A2163" s="8">
        <v>700760</v>
      </c>
      <c r="B2163" s="12" t="str">
        <v>ニッタン（株） 水戸支店</v>
      </c>
      <c r="C2163" s="12" t="str">
        <v>038 空調・消防・ボイラー設備の保守点検</v>
      </c>
      <c r="D2163" s="12" t="s">
        <v>1030</v>
      </c>
    </row>
    <row r="2164" spans="1:4" s="2" customFormat="1">
      <c r="A2164" s="8">
        <v>700761</v>
      </c>
      <c r="B2164" s="12" t="str">
        <v>ＮＸ・ＴＣリース＆ファイナンス（株） 茨城営業所</v>
      </c>
      <c r="C2164" s="12" t="str">
        <v>048 賃貸借</v>
      </c>
      <c r="D2164" s="12" t="s">
        <v>1032</v>
      </c>
    </row>
    <row r="2165" spans="1:4" s="2" customFormat="1">
      <c r="A2165" s="8">
        <v>700761</v>
      </c>
      <c r="B2165" s="12" t="str">
        <v>ＮＸ・ＴＣリース＆ファイナンス（株） 茨城営業所</v>
      </c>
      <c r="C2165" s="12" t="str">
        <v>051 物品等の買受</v>
      </c>
      <c r="D2165" s="12" t="s">
        <v>1032</v>
      </c>
    </row>
    <row r="2166" spans="1:4" s="2" customFormat="1">
      <c r="A2166" s="8">
        <v>700764</v>
      </c>
      <c r="B2166" s="12" t="str">
        <v>（株） 日東</v>
      </c>
      <c r="C2166" s="12" t="str">
        <v>003 医療品、医薬品、毒物、劇物</v>
      </c>
      <c r="D2166" s="12" t="s">
        <v>762</v>
      </c>
    </row>
    <row r="2167" spans="1:4" s="2" customFormat="1">
      <c r="A2167" s="8">
        <v>700764</v>
      </c>
      <c r="B2167" s="12" t="str">
        <v>（株） 日東</v>
      </c>
      <c r="C2167" s="12" t="str">
        <v>018 衛生・清掃機器用品</v>
      </c>
      <c r="D2167" s="12" t="s">
        <v>762</v>
      </c>
    </row>
    <row r="2168" spans="1:4" s="2" customFormat="1">
      <c r="A2168" s="8">
        <v>700764</v>
      </c>
      <c r="B2168" s="12" t="str">
        <v>（株） 日東</v>
      </c>
      <c r="C2168" s="12" t="str">
        <v>019 医療・福祉機器用品</v>
      </c>
      <c r="D2168" s="12" t="s">
        <v>762</v>
      </c>
    </row>
    <row r="2169" spans="1:4" s="2" customFormat="1">
      <c r="A2169" s="8">
        <v>700764</v>
      </c>
      <c r="B2169" s="12" t="str">
        <v>（株）日東</v>
      </c>
      <c r="C2169" s="12" t="str">
        <v>048 賃貸借</v>
      </c>
      <c r="D2169" s="12" t="s">
        <v>762</v>
      </c>
    </row>
    <row r="2170" spans="1:4" s="2" customFormat="1">
      <c r="A2170" s="8">
        <v>700765</v>
      </c>
      <c r="B2170" s="12" t="str">
        <v>日東調理機（株）</v>
      </c>
      <c r="C2170" s="12" t="str">
        <v>017 厨房・空調機器用品</v>
      </c>
      <c r="D2170" s="12" t="s">
        <v>792</v>
      </c>
    </row>
    <row r="2171" spans="1:4" s="2" customFormat="1">
      <c r="A2171" s="8">
        <v>700766</v>
      </c>
      <c r="B2171" s="12" t="str">
        <v>日東メンテナンス（株）</v>
      </c>
      <c r="C2171" s="12" t="str">
        <v>031 植栽・公園管理</v>
      </c>
      <c r="D2171" s="12" t="s">
        <v>1033</v>
      </c>
    </row>
    <row r="2172" spans="1:4" s="2" customFormat="1">
      <c r="A2172" s="8">
        <v>700766</v>
      </c>
      <c r="B2172" s="12" t="str">
        <v>日東メンテナンス（株）</v>
      </c>
      <c r="C2172" s="12" t="str">
        <v>032 体育施設管理監視</v>
      </c>
      <c r="D2172" s="12" t="s">
        <v>1033</v>
      </c>
    </row>
    <row r="2173" spans="1:4" s="2" customFormat="1">
      <c r="A2173" s="8">
        <v>700766</v>
      </c>
      <c r="B2173" s="12" t="str">
        <v>日東メンテナンス（株）</v>
      </c>
      <c r="C2173" s="12" t="str">
        <v>034 上下水道設備の保守点検</v>
      </c>
      <c r="D2173" s="12" t="s">
        <v>1033</v>
      </c>
    </row>
    <row r="2174" spans="1:4" s="2" customFormat="1">
      <c r="A2174" s="8">
        <v>700766</v>
      </c>
      <c r="B2174" s="12" t="str">
        <v>日東メンテナンス（株）</v>
      </c>
      <c r="C2174" s="12" t="str">
        <v>038 空調・消防・ボイラー設備の保守点検</v>
      </c>
      <c r="D2174" s="12" t="s">
        <v>1033</v>
      </c>
    </row>
    <row r="2175" spans="1:4" s="2" customFormat="1">
      <c r="A2175" s="8">
        <v>700766</v>
      </c>
      <c r="B2175" s="12" t="str">
        <v>日東メンテナンス（株）</v>
      </c>
      <c r="C2175" s="12" t="str">
        <v>040 各種施設・設備の維持管理・保守点検</v>
      </c>
      <c r="D2175" s="12" t="s">
        <v>1033</v>
      </c>
    </row>
    <row r="2176" spans="1:4" s="2" customFormat="1">
      <c r="A2176" s="8">
        <v>700766</v>
      </c>
      <c r="B2176" s="12" t="str">
        <v>日東メンテナンス（株）</v>
      </c>
      <c r="C2176" s="12" t="str">
        <v>041 各種施設・設備の清掃、消毒、防除、駆除</v>
      </c>
      <c r="D2176" s="12" t="s">
        <v>1033</v>
      </c>
    </row>
    <row r="2177" spans="1:4" s="2" customFormat="1">
      <c r="A2177" s="8">
        <v>700766</v>
      </c>
      <c r="B2177" s="12" t="str">
        <v>日東メンテナンス（株）</v>
      </c>
      <c r="C2177" s="12" t="str">
        <v>047 その他役務の提供</v>
      </c>
      <c r="D2177" s="12" t="s">
        <v>1033</v>
      </c>
    </row>
    <row r="2178" spans="1:4" s="2" customFormat="1">
      <c r="A2178" s="8">
        <v>700767</v>
      </c>
      <c r="B2178" s="12" t="str">
        <v>日本カルミック（株）</v>
      </c>
      <c r="C2178" s="12" t="str">
        <v>021 その他の販売</v>
      </c>
      <c r="D2178" s="12" t="s">
        <v>1034</v>
      </c>
    </row>
    <row r="2179" spans="1:4" s="2" customFormat="1">
      <c r="A2179" s="8">
        <v>700767</v>
      </c>
      <c r="B2179" s="12" t="str">
        <v>日本カルミック（株）</v>
      </c>
      <c r="C2179" s="12" t="str">
        <v>041 各種施設・設備の清掃、消毒、防除、駆除</v>
      </c>
      <c r="D2179" s="12" t="s">
        <v>1034</v>
      </c>
    </row>
    <row r="2180" spans="1:4" s="2" customFormat="1">
      <c r="A2180" s="8">
        <v>700767</v>
      </c>
      <c r="B2180" s="12" t="str">
        <v>日本カルミック（株）</v>
      </c>
      <c r="C2180" s="12" t="str">
        <v>048 賃貸借</v>
      </c>
      <c r="D2180" s="12" t="s">
        <v>1034</v>
      </c>
    </row>
    <row r="2181" spans="1:4" s="2" customFormat="1">
      <c r="A2181" s="8">
        <v>700768</v>
      </c>
      <c r="B2181" s="12" t="str">
        <v>日本事務器（株） 関東信越支社</v>
      </c>
      <c r="C2181" s="12" t="str">
        <v>015 情報機器用品、ソフトウェア</v>
      </c>
      <c r="D2181" s="12" t="s">
        <v>1035</v>
      </c>
    </row>
    <row r="2182" spans="1:4" s="2" customFormat="1">
      <c r="A2182" s="8">
        <v>700768</v>
      </c>
      <c r="B2182" s="12" t="str">
        <v>日本事務器（株） 関東信越支社</v>
      </c>
      <c r="C2182" s="12" t="str">
        <v>035 情報処理、情報提供サービス、情報機器等の保守点検</v>
      </c>
      <c r="D2182" s="12" t="s">
        <v>1035</v>
      </c>
    </row>
    <row r="2183" spans="1:4" s="2" customFormat="1">
      <c r="A2183" s="8">
        <v>700771</v>
      </c>
      <c r="B2183" s="12" t="str">
        <v>日本電気（株） 関東甲信越支社</v>
      </c>
      <c r="C2183" s="12" t="str">
        <v>016 電気・通信・視聴覚機器用品</v>
      </c>
      <c r="D2183" s="12" t="s">
        <v>799</v>
      </c>
    </row>
    <row r="2184" spans="1:4" s="2" customFormat="1">
      <c r="A2184" s="8">
        <v>700771</v>
      </c>
      <c r="B2184" s="12" t="str">
        <v>日本電気（株） 関東甲信越支社</v>
      </c>
      <c r="C2184" s="12" t="str">
        <v>035 情報処理、情報提供サービス、情報機器等の保守点検</v>
      </c>
      <c r="D2184" s="12" t="s">
        <v>799</v>
      </c>
    </row>
    <row r="2185" spans="1:4" s="2" customFormat="1">
      <c r="A2185" s="8">
        <v>700771</v>
      </c>
      <c r="B2185" s="12" t="str">
        <v>日本電気（株） 関東甲信越支社</v>
      </c>
      <c r="C2185" s="12" t="str">
        <v>040 各種施設・設備の維持管理・保守点検</v>
      </c>
      <c r="D2185" s="12" t="s">
        <v>799</v>
      </c>
    </row>
    <row r="2186" spans="1:4" s="2" customFormat="1">
      <c r="A2186" s="8">
        <v>700772</v>
      </c>
      <c r="B2186" s="12" t="str">
        <v>日本ドライケミカル（株） 車輌営業部</v>
      </c>
      <c r="C2186" s="12" t="str">
        <v>020 消防機器用品（消防車両を含む）</v>
      </c>
      <c r="D2186" s="12" t="s">
        <v>164</v>
      </c>
    </row>
    <row r="2187" spans="1:4" s="2" customFormat="1">
      <c r="A2187" s="8">
        <v>700773</v>
      </c>
      <c r="B2187" s="12" t="str">
        <v>（株）日本インシーク 茨城支店</v>
      </c>
      <c r="C2187" s="12" t="str">
        <v>022 集計、計算、調査、計画策定</v>
      </c>
      <c r="D2187" s="12" t="s">
        <v>207</v>
      </c>
    </row>
    <row r="2188" spans="1:4" s="2" customFormat="1">
      <c r="A2188" s="8">
        <v>700773</v>
      </c>
      <c r="B2188" s="12" t="str">
        <v>（株）日本インシーク 茨城支店</v>
      </c>
      <c r="C2188" s="12" t="str">
        <v>024 写真・製図・複写・地図の撮影作成</v>
      </c>
      <c r="D2188" s="12" t="s">
        <v>207</v>
      </c>
    </row>
    <row r="2189" spans="1:4" s="2" customFormat="1">
      <c r="A2189" s="8">
        <v>700773</v>
      </c>
      <c r="B2189" s="12" t="str">
        <v>（株）日本インシーク 茨城支店</v>
      </c>
      <c r="C2189" s="12" t="str">
        <v>033 上下水道施設の維持管理</v>
      </c>
      <c r="D2189" s="12" t="s">
        <v>207</v>
      </c>
    </row>
    <row r="2190" spans="1:4" s="2" customFormat="1">
      <c r="A2190" s="8">
        <v>700773</v>
      </c>
      <c r="B2190" s="12" t="str">
        <v>（株）日本インシーク 茨城支店</v>
      </c>
      <c r="C2190" s="12" t="str">
        <v>035 情報処理、情報提供サービス、情報機器等の保守点検</v>
      </c>
      <c r="D2190" s="12" t="s">
        <v>207</v>
      </c>
    </row>
    <row r="2191" spans="1:4" s="2" customFormat="1">
      <c r="A2191" s="8">
        <v>700774</v>
      </c>
      <c r="B2191" s="12" t="str">
        <v>（株）日本ウォーターテックス</v>
      </c>
      <c r="C2191" s="12" t="str">
        <v>047 その他役務の提供</v>
      </c>
      <c r="D2191" s="12" t="s">
        <v>585</v>
      </c>
    </row>
    <row r="2192" spans="1:4" s="2" customFormat="1">
      <c r="A2192" s="8">
        <v>700775</v>
      </c>
      <c r="B2192" s="12" t="str">
        <v>（一社）日本家族計画協会</v>
      </c>
      <c r="C2192" s="12" t="str">
        <v>006 学校備品、学校教材、図書、視聴覚資料</v>
      </c>
      <c r="D2192" s="12" t="s">
        <v>709</v>
      </c>
    </row>
    <row r="2193" spans="1:4" s="2" customFormat="1">
      <c r="A2193" s="8">
        <v>700775</v>
      </c>
      <c r="B2193" s="12" t="str">
        <v>（一社）日本家族計画協会</v>
      </c>
      <c r="C2193" s="12" t="str">
        <v>021 その他の販売</v>
      </c>
      <c r="D2193" s="12" t="s">
        <v>709</v>
      </c>
    </row>
    <row r="2194" spans="1:4" s="2" customFormat="1">
      <c r="A2194" s="8">
        <v>700776</v>
      </c>
      <c r="B2194" s="12" t="str">
        <v>（一財）日本環境衛生センター</v>
      </c>
      <c r="C2194" s="12" t="str">
        <v>022 集計、計算、調査、計画策定</v>
      </c>
      <c r="D2194" s="12" t="s">
        <v>1036</v>
      </c>
    </row>
    <row r="2195" spans="1:4" s="2" customFormat="1">
      <c r="A2195" s="8">
        <v>700776</v>
      </c>
      <c r="B2195" s="12" t="str">
        <v>（一財）日本環境衛生センター</v>
      </c>
      <c r="C2195" s="12" t="str">
        <v>023 試験、測定、観測</v>
      </c>
      <c r="D2195" s="12" t="s">
        <v>1036</v>
      </c>
    </row>
    <row r="2196" spans="1:4" s="2" customFormat="1">
      <c r="A2196" s="8">
        <v>700776</v>
      </c>
      <c r="B2196" s="12" t="str">
        <v>（一財）日本環境衛生センター</v>
      </c>
      <c r="C2196" s="12" t="str">
        <v>047 その他役務の提供</v>
      </c>
      <c r="D2196" s="12" t="s">
        <v>1036</v>
      </c>
    </row>
    <row r="2197" spans="1:4" s="2" customFormat="1">
      <c r="A2197" s="8">
        <v>700777</v>
      </c>
      <c r="B2197" s="12" t="str">
        <v>日本環境クリアー（株） 茨城営業所</v>
      </c>
      <c r="C2197" s="12" t="str">
        <v>027 警備</v>
      </c>
      <c r="D2197" s="12" t="s">
        <v>616</v>
      </c>
    </row>
    <row r="2198" spans="1:4" s="2" customFormat="1">
      <c r="A2198" s="8">
        <v>700777</v>
      </c>
      <c r="B2198" s="12" t="str">
        <v>日本環境クリアー（株） 茨城営業所</v>
      </c>
      <c r="C2198" s="12" t="str">
        <v>031 植栽・公園管理</v>
      </c>
      <c r="D2198" s="12" t="s">
        <v>616</v>
      </c>
    </row>
    <row r="2199" spans="1:4" s="2" customFormat="1">
      <c r="A2199" s="8">
        <v>700777</v>
      </c>
      <c r="B2199" s="12" t="str">
        <v>日本環境クリアー（株） 茨城営業所</v>
      </c>
      <c r="C2199" s="12" t="str">
        <v>032 体育施設管理監視</v>
      </c>
      <c r="D2199" s="12" t="s">
        <v>616</v>
      </c>
    </row>
    <row r="2200" spans="1:4" s="2" customFormat="1">
      <c r="A2200" s="8">
        <v>700777</v>
      </c>
      <c r="B2200" s="12" t="str">
        <v>日本環境クリアー（株） 茨城営業所</v>
      </c>
      <c r="C2200" s="12" t="str">
        <v>036 電気・通信・視聴覚設備の保守点検</v>
      </c>
      <c r="D2200" s="12" t="s">
        <v>616</v>
      </c>
    </row>
    <row r="2201" spans="1:4" s="2" customFormat="1">
      <c r="A2201" s="8">
        <v>700777</v>
      </c>
      <c r="B2201" s="12" t="str">
        <v>日本環境クリアー（株） 茨城営業所</v>
      </c>
      <c r="C2201" s="12" t="str">
        <v>037 電気工作物の保安管理</v>
      </c>
      <c r="D2201" s="12" t="s">
        <v>616</v>
      </c>
    </row>
    <row r="2202" spans="1:4" s="2" customFormat="1">
      <c r="A2202" s="8">
        <v>700777</v>
      </c>
      <c r="B2202" s="12" t="str">
        <v>日本環境クリアー（株） 茨城営業所</v>
      </c>
      <c r="C2202" s="12" t="str">
        <v>038 空調・消防・ボイラー設備の保守点検</v>
      </c>
      <c r="D2202" s="12" t="s">
        <v>616</v>
      </c>
    </row>
    <row r="2203" spans="1:4" s="2" customFormat="1">
      <c r="A2203" s="8">
        <v>700777</v>
      </c>
      <c r="B2203" s="12" t="str">
        <v>日本環境クリアー（株） 茨城営業所</v>
      </c>
      <c r="C2203" s="12" t="str">
        <v>039 昇降機・自動ドア・シャッター等の保守点検</v>
      </c>
      <c r="D2203" s="12" t="s">
        <v>616</v>
      </c>
    </row>
    <row r="2204" spans="1:4" s="2" customFormat="1">
      <c r="A2204" s="8">
        <v>700777</v>
      </c>
      <c r="B2204" s="12" t="str">
        <v>日本環境クリアー（株） 茨城営業所</v>
      </c>
      <c r="C2204" s="12" t="str">
        <v>040 各種施設・設備の維持管理・保守点検</v>
      </c>
      <c r="D2204" s="12" t="s">
        <v>616</v>
      </c>
    </row>
    <row r="2205" spans="1:4" s="2" customFormat="1">
      <c r="A2205" s="8">
        <v>700777</v>
      </c>
      <c r="B2205" s="12" t="str">
        <v>日本環境クリアー（株） 茨城営業所</v>
      </c>
      <c r="C2205" s="12" t="str">
        <v>041 各種施設・設備の清掃、消毒、防除、駆除</v>
      </c>
      <c r="D2205" s="12" t="s">
        <v>616</v>
      </c>
    </row>
    <row r="2206" spans="1:4" s="2" customFormat="1">
      <c r="A2206" s="8">
        <v>700777</v>
      </c>
      <c r="B2206" s="12" t="str">
        <v>日本環境クリアー（株） 茨城営業所</v>
      </c>
      <c r="C2206" s="12" t="str">
        <v>047 その他役務の提供</v>
      </c>
      <c r="D2206" s="12" t="s">
        <v>616</v>
      </c>
    </row>
    <row r="2207" spans="1:4" s="2" customFormat="1">
      <c r="A2207" s="8">
        <v>700779</v>
      </c>
      <c r="B2207" s="12" t="str">
        <v>（株）日本環境ビルテック 茨城本社</v>
      </c>
      <c r="C2207" s="12" t="str">
        <v>027 警備</v>
      </c>
      <c r="D2207" s="12" t="s">
        <v>77</v>
      </c>
    </row>
    <row r="2208" spans="1:4" s="2" customFormat="1">
      <c r="A2208" s="8">
        <v>700779</v>
      </c>
      <c r="B2208" s="12" t="str">
        <v>（株）日本環境ビルテック 茨城本社</v>
      </c>
      <c r="C2208" s="12" t="str">
        <v>031 植栽・公園管理</v>
      </c>
      <c r="D2208" s="12" t="s">
        <v>77</v>
      </c>
    </row>
    <row r="2209" spans="1:4" s="2" customFormat="1">
      <c r="A2209" s="8">
        <v>700779</v>
      </c>
      <c r="B2209" s="12" t="str">
        <v>（株）日本環境ビルテック 茨城本社</v>
      </c>
      <c r="C2209" s="12" t="str">
        <v>032 体育施設管理監視</v>
      </c>
      <c r="D2209" s="12" t="s">
        <v>77</v>
      </c>
    </row>
    <row r="2210" spans="1:4" s="2" customFormat="1">
      <c r="A2210" s="8">
        <v>700779</v>
      </c>
      <c r="B2210" s="12" t="str">
        <v>（株）日本環境ビルテック 茨城本社</v>
      </c>
      <c r="C2210" s="12" t="str">
        <v>037 電気工作物の保安管理</v>
      </c>
      <c r="D2210" s="12" t="s">
        <v>77</v>
      </c>
    </row>
    <row r="2211" spans="1:4" s="2" customFormat="1">
      <c r="A2211" s="8">
        <v>700779</v>
      </c>
      <c r="B2211" s="12" t="str">
        <v>（株）日本環境ビルテック 茨城本社</v>
      </c>
      <c r="C2211" s="12" t="str">
        <v>038 空調・消防・ボイラー設備の保守点検</v>
      </c>
      <c r="D2211" s="12" t="s">
        <v>77</v>
      </c>
    </row>
    <row r="2212" spans="1:4" s="2" customFormat="1">
      <c r="A2212" s="8">
        <v>700779</v>
      </c>
      <c r="B2212" s="12" t="str">
        <v>（株）日本環境ビルテック 茨城本社</v>
      </c>
      <c r="C2212" s="12" t="str">
        <v>039 昇降機・自動ドア・シャッター等の保守点検</v>
      </c>
      <c r="D2212" s="12" t="s">
        <v>77</v>
      </c>
    </row>
    <row r="2213" spans="1:4" s="2" customFormat="1">
      <c r="A2213" s="8">
        <v>700779</v>
      </c>
      <c r="B2213" s="12" t="str">
        <v>（株）日本環境ビルテック 茨城本社</v>
      </c>
      <c r="C2213" s="12" t="str">
        <v>040 各種施設・設備の維持管理・保守点検</v>
      </c>
      <c r="D2213" s="12" t="s">
        <v>77</v>
      </c>
    </row>
    <row r="2214" spans="1:4" s="2" customFormat="1">
      <c r="A2214" s="8">
        <v>700779</v>
      </c>
      <c r="B2214" s="12" t="str">
        <v>（株）日本環境ビルテック 茨城本社</v>
      </c>
      <c r="C2214" s="12" t="str">
        <v>041 各種施設・設備の清掃、消毒、防除、駆除</v>
      </c>
      <c r="D2214" s="12" t="s">
        <v>77</v>
      </c>
    </row>
    <row r="2215" spans="1:4" s="2" customFormat="1">
      <c r="A2215" s="8">
        <v>700779</v>
      </c>
      <c r="B2215" s="12" t="str">
        <v>（株）日本環境ビルテック 茨城本社</v>
      </c>
      <c r="C2215" s="12" t="str">
        <v>044 調理・給食業務</v>
      </c>
      <c r="D2215" s="12" t="s">
        <v>77</v>
      </c>
    </row>
    <row r="2216" spans="1:4" s="2" customFormat="1">
      <c r="A2216" s="8">
        <v>700779</v>
      </c>
      <c r="B2216" s="12" t="str">
        <v>（株）日本環境ビルテック 茨城本社</v>
      </c>
      <c r="C2216" s="12" t="str">
        <v>047 その他役務の提供</v>
      </c>
      <c r="D2216" s="12" t="s">
        <v>77</v>
      </c>
    </row>
    <row r="2217" spans="1:4" s="2" customFormat="1">
      <c r="A2217" s="8">
        <v>700779</v>
      </c>
      <c r="B2217" s="12" t="str">
        <v>（株）日本環境ビルテック 茨城本社</v>
      </c>
      <c r="C2217" s="12" t="str">
        <v>049 労働者派遣</v>
      </c>
      <c r="D2217" s="12" t="s">
        <v>77</v>
      </c>
    </row>
    <row r="2218" spans="1:4" s="2" customFormat="1">
      <c r="A2218" s="8">
        <v>700781</v>
      </c>
      <c r="B2218" s="12" t="str">
        <v>日本環境マネジメント（株） 茨城支社</v>
      </c>
      <c r="C2218" s="12" t="str">
        <v>027 警備</v>
      </c>
      <c r="D2218" s="12" t="s">
        <v>581</v>
      </c>
    </row>
    <row r="2219" spans="1:4" s="2" customFormat="1">
      <c r="A2219" s="8">
        <v>700781</v>
      </c>
      <c r="B2219" s="12" t="str">
        <v>日本環境マネジメント（株） 茨城支社</v>
      </c>
      <c r="C2219" s="12" t="str">
        <v>030 廃棄物収集運搬処理</v>
      </c>
      <c r="D2219" s="12" t="s">
        <v>581</v>
      </c>
    </row>
    <row r="2220" spans="1:4" s="2" customFormat="1">
      <c r="A2220" s="8">
        <v>700781</v>
      </c>
      <c r="B2220" s="12" t="str">
        <v>日本環境マネジメント（株） 茨城支社</v>
      </c>
      <c r="C2220" s="12" t="str">
        <v>031 植栽・公園管理</v>
      </c>
      <c r="D2220" s="12" t="s">
        <v>581</v>
      </c>
    </row>
    <row r="2221" spans="1:4" s="2" customFormat="1">
      <c r="A2221" s="8">
        <v>700781</v>
      </c>
      <c r="B2221" s="12" t="str">
        <v>日本環境マネジメント（株） 茨城支社</v>
      </c>
      <c r="C2221" s="12" t="str">
        <v>032 体育施設管理監視</v>
      </c>
      <c r="D2221" s="12" t="s">
        <v>581</v>
      </c>
    </row>
    <row r="2222" spans="1:4" s="2" customFormat="1">
      <c r="A2222" s="8">
        <v>700781</v>
      </c>
      <c r="B2222" s="12" t="str">
        <v>日本環境マネジメント（株） 茨城支社</v>
      </c>
      <c r="C2222" s="12" t="str">
        <v>033 上下水道施設の維持管理</v>
      </c>
      <c r="D2222" s="12" t="s">
        <v>581</v>
      </c>
    </row>
    <row r="2223" spans="1:4" s="2" customFormat="1">
      <c r="A2223" s="8">
        <v>700781</v>
      </c>
      <c r="B2223" s="12" t="str">
        <v>日本環境マネジメント（株） 茨城支社</v>
      </c>
      <c r="C2223" s="12" t="str">
        <v>037 電気工作物の保安管理</v>
      </c>
      <c r="D2223" s="12" t="s">
        <v>581</v>
      </c>
    </row>
    <row r="2224" spans="1:4" s="2" customFormat="1">
      <c r="A2224" s="8">
        <v>700781</v>
      </c>
      <c r="B2224" s="12" t="str">
        <v>日本環境マネジメント（株） 茨城支社</v>
      </c>
      <c r="C2224" s="12" t="str">
        <v>038 空調・消防・ボイラー設備の保守点検</v>
      </c>
      <c r="D2224" s="12" t="s">
        <v>581</v>
      </c>
    </row>
    <row r="2225" spans="1:4" s="2" customFormat="1">
      <c r="A2225" s="8">
        <v>700781</v>
      </c>
      <c r="B2225" s="12" t="str">
        <v>日本環境マネジメント（株） 茨城支社</v>
      </c>
      <c r="C2225" s="12" t="str">
        <v>039 昇降機・自動ドア・シャッター等の保守点検</v>
      </c>
      <c r="D2225" s="12" t="s">
        <v>581</v>
      </c>
    </row>
    <row r="2226" spans="1:4" s="2" customFormat="1">
      <c r="A2226" s="8">
        <v>700781</v>
      </c>
      <c r="B2226" s="12" t="str">
        <v>日本環境マネジメント（株） 茨城支社</v>
      </c>
      <c r="C2226" s="12" t="str">
        <v>040 各種施設・設備の維持管理・保守点検</v>
      </c>
      <c r="D2226" s="12" t="s">
        <v>581</v>
      </c>
    </row>
    <row r="2227" spans="1:4" s="2" customFormat="1">
      <c r="A2227" s="8">
        <v>700781</v>
      </c>
      <c r="B2227" s="12" t="str">
        <v>日本環境マネジメント（株） 茨城支社</v>
      </c>
      <c r="C2227" s="12" t="str">
        <v>041 各種施設・設備の清掃、消毒、防除、駆除</v>
      </c>
      <c r="D2227" s="12" t="s">
        <v>581</v>
      </c>
    </row>
    <row r="2228" spans="1:4" s="2" customFormat="1">
      <c r="A2228" s="8">
        <v>700781</v>
      </c>
      <c r="B2228" s="12" t="str">
        <v>日本環境マネジメント（株） 茨城支社</v>
      </c>
      <c r="C2228" s="12" t="str">
        <v>047 その他役務の提供</v>
      </c>
      <c r="D2228" s="12" t="s">
        <v>581</v>
      </c>
    </row>
    <row r="2229" spans="1:4" s="2" customFormat="1">
      <c r="A2229" s="8">
        <v>700781</v>
      </c>
      <c r="B2229" s="12" t="str">
        <v>日本環境マネジメント（株） 茨城支社</v>
      </c>
      <c r="C2229" s="12" t="str">
        <v>049 労働者派遣</v>
      </c>
      <c r="D2229" s="12" t="s">
        <v>581</v>
      </c>
    </row>
    <row r="2230" spans="1:4" s="2" customFormat="1">
      <c r="A2230" s="8">
        <v>700781</v>
      </c>
      <c r="B2230" s="12" t="str">
        <v>日本環境マネジメント（株） 茨城支社</v>
      </c>
      <c r="C2230" s="12" t="str">
        <v>050 研修講師・指導員・技術者の派遣</v>
      </c>
      <c r="D2230" s="12" t="s">
        <v>581</v>
      </c>
    </row>
    <row r="2231" spans="1:4" s="2" customFormat="1">
      <c r="A2231" s="8">
        <v>700783</v>
      </c>
      <c r="B2231" s="12" t="str">
        <v>日本機械工業（株） 本社営業部</v>
      </c>
      <c r="C2231" s="12" t="str">
        <v>020 消防機器用品（消防車両を含む）</v>
      </c>
      <c r="D2231" s="12" t="s">
        <v>1037</v>
      </c>
    </row>
    <row r="2232" spans="1:4" s="2" customFormat="1">
      <c r="A2232" s="8">
        <v>700785</v>
      </c>
      <c r="B2232" s="12" t="str">
        <v>（株）日本経営情報システム</v>
      </c>
      <c r="C2232" s="12" t="str">
        <v>015 情報機器用品、ソフトウェア</v>
      </c>
      <c r="D2232" s="12" t="s">
        <v>1038</v>
      </c>
    </row>
    <row r="2233" spans="1:4" s="2" customFormat="1">
      <c r="A2233" s="8">
        <v>700785</v>
      </c>
      <c r="B2233" s="12" t="str">
        <v>（株）日本経営情報システム</v>
      </c>
      <c r="C2233" s="12" t="str">
        <v>035 情報処理、情報提供サービス、情報機器等の保守点検</v>
      </c>
      <c r="D2233" s="12" t="s">
        <v>1038</v>
      </c>
    </row>
    <row r="2234" spans="1:4" s="2" customFormat="1">
      <c r="A2234" s="8">
        <v>700786</v>
      </c>
      <c r="B2234" s="12" t="str">
        <v>（一財）日本健康財団</v>
      </c>
      <c r="C2234" s="12" t="str">
        <v>006 学校備品、学校教材、図書、視聴覚資料</v>
      </c>
      <c r="D2234" s="12" t="s">
        <v>275</v>
      </c>
    </row>
    <row r="2235" spans="1:4" s="2" customFormat="1">
      <c r="A2235" s="8">
        <v>700786</v>
      </c>
      <c r="B2235" s="12" t="str">
        <v>（一財）日本健康財団</v>
      </c>
      <c r="C2235" s="12" t="str">
        <v>007 楽器、スポーツ用品、室内外遊具・玩具</v>
      </c>
      <c r="D2235" s="12" t="s">
        <v>275</v>
      </c>
    </row>
    <row r="2236" spans="1:4" s="2" customFormat="1">
      <c r="A2236" s="8">
        <v>700786</v>
      </c>
      <c r="B2236" s="12" t="str">
        <v>（一財）日本健康財団</v>
      </c>
      <c r="C2236" s="12" t="str">
        <v>047 その他役務の提供</v>
      </c>
      <c r="D2236" s="12" t="s">
        <v>275</v>
      </c>
    </row>
    <row r="2237" spans="1:4" s="2" customFormat="1">
      <c r="A2237" s="8">
        <v>700787</v>
      </c>
      <c r="B2237" s="12" t="str">
        <v>日本健保（株）</v>
      </c>
      <c r="C2237" s="12" t="str">
        <v>022 集計、計算、調査、計画策定</v>
      </c>
      <c r="D2237" s="12" t="s">
        <v>549</v>
      </c>
    </row>
    <row r="2238" spans="1:4" s="2" customFormat="1">
      <c r="A2238" s="8">
        <v>700787</v>
      </c>
      <c r="B2238" s="12" t="str">
        <v>日本健保（株）</v>
      </c>
      <c r="C2238" s="12" t="str">
        <v>035 情報処理、情報提供サービス、情報機器等の保守点検</v>
      </c>
      <c r="D2238" s="12" t="s">
        <v>549</v>
      </c>
    </row>
    <row r="2239" spans="1:4" s="2" customFormat="1">
      <c r="A2239" s="8">
        <v>700787</v>
      </c>
      <c r="B2239" s="12" t="str">
        <v>日本健保（株）</v>
      </c>
      <c r="C2239" s="12" t="str">
        <v>045 明細書点検</v>
      </c>
      <c r="D2239" s="12" t="s">
        <v>549</v>
      </c>
    </row>
    <row r="2240" spans="1:4" s="2" customFormat="1">
      <c r="A2240" s="8">
        <v>700787</v>
      </c>
      <c r="B2240" s="12" t="str">
        <v>日本健保（株）</v>
      </c>
      <c r="C2240" s="12" t="str">
        <v>047 その他役務の提供</v>
      </c>
      <c r="D2240" s="12" t="s">
        <v>549</v>
      </c>
    </row>
    <row r="2241" spans="1:4" s="2" customFormat="1">
      <c r="A2241" s="8">
        <v>700789</v>
      </c>
      <c r="B2241" s="12" t="str">
        <v>（株）日本サポートサービス</v>
      </c>
      <c r="C2241" s="12" t="str">
        <v>029 運送、運輸（廃棄物収集運搬を除く）</v>
      </c>
      <c r="D2241" s="12" t="s">
        <v>963</v>
      </c>
    </row>
    <row r="2242" spans="1:4" s="2" customFormat="1">
      <c r="A2242" s="8">
        <v>700789</v>
      </c>
      <c r="B2242" s="12" t="str">
        <v>（株）日本サポートサービス</v>
      </c>
      <c r="C2242" s="12" t="str">
        <v>035 情報処理、情報提供サービス、情報機器等の保守点検</v>
      </c>
      <c r="D2242" s="12" t="s">
        <v>963</v>
      </c>
    </row>
    <row r="2243" spans="1:4" s="2" customFormat="1">
      <c r="A2243" s="8">
        <v>700789</v>
      </c>
      <c r="B2243" s="12" t="str">
        <v>（株）日本サポートサービス</v>
      </c>
      <c r="C2243" s="12" t="str">
        <v>045 明細書点検</v>
      </c>
      <c r="D2243" s="12" t="s">
        <v>963</v>
      </c>
    </row>
    <row r="2244" spans="1:4" s="2" customFormat="1">
      <c r="A2244" s="8">
        <v>700789</v>
      </c>
      <c r="B2244" s="12" t="str">
        <v>（株）日本サポートサービス</v>
      </c>
      <c r="C2244" s="12" t="str">
        <v>047 その他役務の提供</v>
      </c>
      <c r="D2244" s="12" t="s">
        <v>963</v>
      </c>
    </row>
    <row r="2245" spans="1:4" s="2" customFormat="1">
      <c r="A2245" s="8">
        <v>700789</v>
      </c>
      <c r="B2245" s="12" t="str">
        <v>（株）日本サポートサービス</v>
      </c>
      <c r="C2245" s="12" t="str">
        <v>049 労働者派遣</v>
      </c>
      <c r="D2245" s="12" t="s">
        <v>963</v>
      </c>
    </row>
    <row r="2246" spans="1:4" s="2" customFormat="1">
      <c r="A2246" s="8">
        <v>700790</v>
      </c>
      <c r="B2246" s="12" t="str">
        <v>（株） 日本サーモエナー 水戸営業所</v>
      </c>
      <c r="C2246" s="12" t="str">
        <v>002 農業・化学・工業薬品</v>
      </c>
      <c r="D2246" s="12" t="s">
        <v>428</v>
      </c>
    </row>
    <row r="2247" spans="1:4" s="2" customFormat="1">
      <c r="A2247" s="8">
        <v>700790</v>
      </c>
      <c r="B2247" s="12" t="str">
        <v>（株） 日本サーモエナー 水戸営業所</v>
      </c>
      <c r="C2247" s="12" t="str">
        <v>017 厨房・空調機器用品</v>
      </c>
      <c r="D2247" s="12" t="s">
        <v>428</v>
      </c>
    </row>
    <row r="2248" spans="1:4" s="2" customFormat="1">
      <c r="A2248" s="8">
        <v>700790</v>
      </c>
      <c r="B2248" s="12" t="str">
        <v>（株） 日本サーモエナー 水戸営業所</v>
      </c>
      <c r="C2248" s="12" t="str">
        <v>038 空調・消防・ボイラー設備の保守点検</v>
      </c>
      <c r="D2248" s="12" t="s">
        <v>428</v>
      </c>
    </row>
    <row r="2249" spans="1:4" s="2" customFormat="1">
      <c r="A2249" s="8">
        <v>700791</v>
      </c>
      <c r="B2249" s="12" t="str">
        <v>日本水道管路（株）</v>
      </c>
      <c r="C2249" s="12" t="str">
        <v>033 上下水道施設の維持管理</v>
      </c>
      <c r="D2249" s="12" t="s">
        <v>1039</v>
      </c>
    </row>
    <row r="2250" spans="1:4" s="2" customFormat="1">
      <c r="A2250" s="8">
        <v>700791</v>
      </c>
      <c r="B2250" s="12" t="str">
        <v>日本水道管路（株）</v>
      </c>
      <c r="C2250" s="12" t="str">
        <v>034 上下水道設備の保守点検</v>
      </c>
      <c r="D2250" s="12" t="s">
        <v>1039</v>
      </c>
    </row>
    <row r="2251" spans="1:4" s="2" customFormat="1">
      <c r="A2251" s="8">
        <v>700792</v>
      </c>
      <c r="B2251" s="12" t="str">
        <v>（株）日本選挙センター</v>
      </c>
      <c r="C2251" s="12" t="str">
        <v>021 その他の販売</v>
      </c>
      <c r="D2251" s="12" t="s">
        <v>261</v>
      </c>
    </row>
    <row r="2252" spans="1:4" s="2" customFormat="1">
      <c r="A2252" s="8">
        <v>700794</v>
      </c>
      <c r="B2252" s="12" t="str">
        <v>日本調理機（株） 茨城営業所</v>
      </c>
      <c r="C2252" s="12" t="str">
        <v>017 厨房・空調機器用品</v>
      </c>
      <c r="D2252" s="12" t="s">
        <v>1040</v>
      </c>
    </row>
    <row r="2253" spans="1:4" s="2" customFormat="1">
      <c r="A2253" s="8">
        <v>700794</v>
      </c>
      <c r="B2253" s="12" t="str">
        <v>日本調理機（株） 茨城営業所</v>
      </c>
      <c r="C2253" s="12" t="str">
        <v>047 その他役務の提供</v>
      </c>
      <c r="D2253" s="12" t="s">
        <v>1040</v>
      </c>
    </row>
    <row r="2254" spans="1:4" s="2" customFormat="1">
      <c r="A2254" s="8">
        <v>700795</v>
      </c>
      <c r="B2254" s="12" t="str">
        <v>日本電技（株） つくば支店</v>
      </c>
      <c r="C2254" s="12" t="str">
        <v>017 厨房・空調機器用品</v>
      </c>
      <c r="D2254" s="12" t="s">
        <v>600</v>
      </c>
    </row>
    <row r="2255" spans="1:4" s="2" customFormat="1">
      <c r="A2255" s="8">
        <v>700795</v>
      </c>
      <c r="B2255" s="12" t="str">
        <v>日本電技（株） つくば支店</v>
      </c>
      <c r="C2255" s="12" t="str">
        <v>021 その他の販売</v>
      </c>
      <c r="D2255" s="12" t="s">
        <v>600</v>
      </c>
    </row>
    <row r="2256" spans="1:4" s="2" customFormat="1">
      <c r="A2256" s="8">
        <v>700795</v>
      </c>
      <c r="B2256" s="12" t="str">
        <v>日本電技（株） つくば支店</v>
      </c>
      <c r="C2256" s="12" t="str">
        <v>038 空調・消防・ボイラー設備の保守点検</v>
      </c>
      <c r="D2256" s="12" t="s">
        <v>600</v>
      </c>
    </row>
    <row r="2257" spans="1:4" s="2" customFormat="1">
      <c r="A2257" s="8">
        <v>700797</v>
      </c>
      <c r="B2257" s="12" t="str">
        <v>日本ビルシステム（株）</v>
      </c>
      <c r="C2257" s="12" t="str">
        <v>009 繊維・皮革製品</v>
      </c>
      <c r="D2257" s="12" t="s">
        <v>608</v>
      </c>
    </row>
    <row r="2258" spans="1:4" s="2" customFormat="1">
      <c r="A2258" s="8">
        <v>700797</v>
      </c>
      <c r="B2258" s="12" t="str">
        <v>日本ビルシステム（株）</v>
      </c>
      <c r="C2258" s="12" t="str">
        <v>017 厨房・空調機器用品</v>
      </c>
      <c r="D2258" s="12" t="s">
        <v>608</v>
      </c>
    </row>
    <row r="2259" spans="1:4" s="2" customFormat="1">
      <c r="A2259" s="8">
        <v>700797</v>
      </c>
      <c r="B2259" s="12" t="str">
        <v>日本ビルシステム（株）</v>
      </c>
      <c r="C2259" s="12" t="str">
        <v>018 衛生・清掃機器用品</v>
      </c>
      <c r="D2259" s="12" t="s">
        <v>608</v>
      </c>
    </row>
    <row r="2260" spans="1:4" s="2" customFormat="1">
      <c r="A2260" s="8">
        <v>700797</v>
      </c>
      <c r="B2260" s="12" t="str">
        <v>日本ビルシステム（株）</v>
      </c>
      <c r="C2260" s="12" t="str">
        <v>021 その他の販売</v>
      </c>
      <c r="D2260" s="12" t="s">
        <v>608</v>
      </c>
    </row>
    <row r="2261" spans="1:4" s="2" customFormat="1">
      <c r="A2261" s="8">
        <v>700797</v>
      </c>
      <c r="B2261" s="12" t="str">
        <v>日本ビルシステム（株）</v>
      </c>
      <c r="C2261" s="12" t="str">
        <v>023 試験、測定、観測</v>
      </c>
      <c r="D2261" s="12" t="s">
        <v>608</v>
      </c>
    </row>
    <row r="2262" spans="1:4" s="2" customFormat="1">
      <c r="A2262" s="8">
        <v>700797</v>
      </c>
      <c r="B2262" s="12" t="str">
        <v>日本ビルシステム（株）</v>
      </c>
      <c r="C2262" s="12" t="str">
        <v>027 警備</v>
      </c>
      <c r="D2262" s="12" t="s">
        <v>608</v>
      </c>
    </row>
    <row r="2263" spans="1:4" s="2" customFormat="1">
      <c r="A2263" s="8">
        <v>700797</v>
      </c>
      <c r="B2263" s="12" t="str">
        <v>日本ビルシステム（株）</v>
      </c>
      <c r="C2263" s="12" t="str">
        <v>032 体育施設管理監視</v>
      </c>
      <c r="D2263" s="12" t="s">
        <v>608</v>
      </c>
    </row>
    <row r="2264" spans="1:4" s="2" customFormat="1">
      <c r="A2264" s="8">
        <v>700797</v>
      </c>
      <c r="B2264" s="12" t="str">
        <v>日本ビルシステム（株）</v>
      </c>
      <c r="C2264" s="12" t="str">
        <v>034 上下水道設備の保守点検</v>
      </c>
      <c r="D2264" s="12" t="s">
        <v>608</v>
      </c>
    </row>
    <row r="2265" spans="1:4" s="2" customFormat="1">
      <c r="A2265" s="8">
        <v>700797</v>
      </c>
      <c r="B2265" s="12" t="str">
        <v>日本ビルシステム（株）</v>
      </c>
      <c r="C2265" s="12" t="str">
        <v>036 電気・通信・視聴覚設備の保守点検</v>
      </c>
      <c r="D2265" s="12" t="s">
        <v>608</v>
      </c>
    </row>
    <row r="2266" spans="1:4" s="2" customFormat="1">
      <c r="A2266" s="8">
        <v>700797</v>
      </c>
      <c r="B2266" s="12" t="str">
        <v>日本ビルシステム（株）</v>
      </c>
      <c r="C2266" s="12" t="str">
        <v>037 電気工作物の保安管理</v>
      </c>
      <c r="D2266" s="12" t="s">
        <v>608</v>
      </c>
    </row>
    <row r="2267" spans="1:4" s="2" customFormat="1">
      <c r="A2267" s="8">
        <v>700797</v>
      </c>
      <c r="B2267" s="12" t="str">
        <v>日本ビルシステム（株）</v>
      </c>
      <c r="C2267" s="12" t="str">
        <v>038 空調・消防・ボイラー設備の保守点検</v>
      </c>
      <c r="D2267" s="12" t="s">
        <v>608</v>
      </c>
    </row>
    <row r="2268" spans="1:4" s="2" customFormat="1">
      <c r="A2268" s="8">
        <v>700797</v>
      </c>
      <c r="B2268" s="12" t="str">
        <v>日本ビルシステム（株）</v>
      </c>
      <c r="C2268" s="12" t="str">
        <v>039 昇降機・自動ドア・シャッター等の保守点検</v>
      </c>
      <c r="D2268" s="12" t="s">
        <v>608</v>
      </c>
    </row>
    <row r="2269" spans="1:4" s="2" customFormat="1">
      <c r="A2269" s="8">
        <v>700797</v>
      </c>
      <c r="B2269" s="12" t="str">
        <v>日本ビルシステム（株）</v>
      </c>
      <c r="C2269" s="12" t="str">
        <v>040 各種施設・設備の維持管理・保守点検</v>
      </c>
      <c r="D2269" s="12" t="s">
        <v>608</v>
      </c>
    </row>
    <row r="2270" spans="1:4" s="2" customFormat="1">
      <c r="A2270" s="8">
        <v>700797</v>
      </c>
      <c r="B2270" s="12" t="str">
        <v>日本ビルシステム（株）</v>
      </c>
      <c r="C2270" s="12" t="str">
        <v>041 各種施設・設備の清掃、消毒、防除、駆除</v>
      </c>
      <c r="D2270" s="12" t="s">
        <v>608</v>
      </c>
    </row>
    <row r="2271" spans="1:4" s="2" customFormat="1">
      <c r="A2271" s="8">
        <v>700797</v>
      </c>
      <c r="B2271" s="12" t="str">
        <v>日本ビルシステム（株）</v>
      </c>
      <c r="C2271" s="12" t="str">
        <v>044 調理・給食業務</v>
      </c>
      <c r="D2271" s="12" t="s">
        <v>608</v>
      </c>
    </row>
    <row r="2272" spans="1:4" s="2" customFormat="1">
      <c r="A2272" s="8">
        <v>700797</v>
      </c>
      <c r="B2272" s="12" t="str">
        <v>日本ビルシステム（株）</v>
      </c>
      <c r="C2272" s="12" t="str">
        <v>047 その他役務の提供</v>
      </c>
      <c r="D2272" s="12" t="s">
        <v>608</v>
      </c>
    </row>
    <row r="2273" spans="1:4" s="2" customFormat="1">
      <c r="A2273" s="8">
        <v>700797</v>
      </c>
      <c r="B2273" s="12" t="str">
        <v>日本ビルシステム（株）</v>
      </c>
      <c r="C2273" s="12" t="str">
        <v>049 労働者派遣</v>
      </c>
      <c r="D2273" s="12" t="s">
        <v>608</v>
      </c>
    </row>
    <row r="2274" spans="1:4" s="2" customFormat="1">
      <c r="A2274" s="8">
        <v>700798</v>
      </c>
      <c r="B2274" s="12" t="str">
        <v>（株）日本ブッカー</v>
      </c>
      <c r="C2274" s="12" t="str">
        <v>004 印刷製本</v>
      </c>
      <c r="D2274" s="12" t="s">
        <v>1041</v>
      </c>
    </row>
    <row r="2275" spans="1:4" s="2" customFormat="1">
      <c r="A2275" s="8">
        <v>700798</v>
      </c>
      <c r="B2275" s="12" t="str">
        <v>（株）日本ブッカー</v>
      </c>
      <c r="C2275" s="12" t="str">
        <v>005 事務機器用品</v>
      </c>
      <c r="D2275" s="12" t="s">
        <v>1041</v>
      </c>
    </row>
    <row r="2276" spans="1:4" s="2" customFormat="1">
      <c r="A2276" s="8">
        <v>700798</v>
      </c>
      <c r="B2276" s="12" t="str">
        <v>（株）日本ブッカー</v>
      </c>
      <c r="C2276" s="12" t="str">
        <v>006 学校備品、学校教材、図書、視聴覚資料</v>
      </c>
      <c r="D2276" s="12" t="s">
        <v>1041</v>
      </c>
    </row>
    <row r="2277" spans="1:4" s="2" customFormat="1">
      <c r="A2277" s="8">
        <v>700798</v>
      </c>
      <c r="B2277" s="12" t="str">
        <v>（株）日本ブッカー</v>
      </c>
      <c r="C2277" s="12" t="str">
        <v>008 家具、寝具、室内装飾品、什器類</v>
      </c>
      <c r="D2277" s="12" t="s">
        <v>1041</v>
      </c>
    </row>
    <row r="2278" spans="1:4" s="2" customFormat="1">
      <c r="A2278" s="8">
        <v>700798</v>
      </c>
      <c r="B2278" s="12" t="str">
        <v>（株）日本ブッカー</v>
      </c>
      <c r="C2278" s="12" t="str">
        <v>009 繊維・皮革製品</v>
      </c>
      <c r="D2278" s="12" t="s">
        <v>1041</v>
      </c>
    </row>
    <row r="2279" spans="1:4" s="2" customFormat="1">
      <c r="A2279" s="8">
        <v>700798</v>
      </c>
      <c r="B2279" s="12" t="str">
        <v>（株）日本ブッカー</v>
      </c>
      <c r="C2279" s="12" t="str">
        <v>021 その他の販売</v>
      </c>
      <c r="D2279" s="12" t="s">
        <v>1041</v>
      </c>
    </row>
    <row r="2280" spans="1:4" s="2" customFormat="1">
      <c r="A2280" s="8">
        <v>700798</v>
      </c>
      <c r="B2280" s="12" t="str">
        <v>（株）日本ブッカー</v>
      </c>
      <c r="C2280" s="12" t="str">
        <v>035 情報処理、情報提供サービス、情報機器等の保守点検</v>
      </c>
      <c r="D2280" s="12" t="s">
        <v>1041</v>
      </c>
    </row>
    <row r="2281" spans="1:4" s="2" customFormat="1">
      <c r="A2281" s="8">
        <v>700798</v>
      </c>
      <c r="B2281" s="12" t="str">
        <v>（株）日本ブッカー</v>
      </c>
      <c r="C2281" s="12" t="str">
        <v>047 その他役務の提供</v>
      </c>
      <c r="D2281" s="12" t="s">
        <v>1041</v>
      </c>
    </row>
    <row r="2282" spans="1:4" s="2" customFormat="1">
      <c r="A2282" s="8">
        <v>700799</v>
      </c>
      <c r="B2282" s="12" t="str">
        <v>日本不動産管理（株） 茨城支社</v>
      </c>
      <c r="C2282" s="12" t="str">
        <v>027 警備</v>
      </c>
      <c r="D2282" s="12" t="s">
        <v>847</v>
      </c>
    </row>
    <row r="2283" spans="1:4" s="2" customFormat="1">
      <c r="A2283" s="8">
        <v>700799</v>
      </c>
      <c r="B2283" s="12" t="str">
        <v>日本不動産管理（株） 茨城支社</v>
      </c>
      <c r="C2283" s="12" t="str">
        <v>036 電気・通信・視聴覚設備の保守点検</v>
      </c>
      <c r="D2283" s="12" t="s">
        <v>847</v>
      </c>
    </row>
    <row r="2284" spans="1:4" s="2" customFormat="1">
      <c r="A2284" s="8">
        <v>700799</v>
      </c>
      <c r="B2284" s="12" t="str">
        <v>日本不動産管理（株） 茨城支社</v>
      </c>
      <c r="C2284" s="12" t="str">
        <v>037 電気工作物の保安管理</v>
      </c>
      <c r="D2284" s="12" t="s">
        <v>847</v>
      </c>
    </row>
    <row r="2285" spans="1:4" s="2" customFormat="1">
      <c r="A2285" s="8">
        <v>700799</v>
      </c>
      <c r="B2285" s="12" t="str">
        <v>日本不動産管理（株） 茨城支社</v>
      </c>
      <c r="C2285" s="12" t="str">
        <v>038 空調・消防・ボイラー設備の保守点検</v>
      </c>
      <c r="D2285" s="12" t="s">
        <v>847</v>
      </c>
    </row>
    <row r="2286" spans="1:4" s="2" customFormat="1">
      <c r="A2286" s="8">
        <v>700799</v>
      </c>
      <c r="B2286" s="12" t="str">
        <v>日本不動産管理（株） 茨城支社</v>
      </c>
      <c r="C2286" s="12" t="str">
        <v>041 各種施設・設備の清掃、消毒、防除、駆除</v>
      </c>
      <c r="D2286" s="12" t="s">
        <v>847</v>
      </c>
    </row>
    <row r="2287" spans="1:4" s="2" customFormat="1">
      <c r="A2287" s="8">
        <v>700799</v>
      </c>
      <c r="B2287" s="12" t="str">
        <v>日本不動産管理（株） 茨城支社</v>
      </c>
      <c r="C2287" s="12" t="str">
        <v>047 その他役務の提供</v>
      </c>
      <c r="D2287" s="12" t="s">
        <v>847</v>
      </c>
    </row>
    <row r="2288" spans="1:4" s="2" customFormat="1">
      <c r="A2288" s="8">
        <v>700800</v>
      </c>
      <c r="B2288" s="12" t="str">
        <v>日本防災（株）</v>
      </c>
      <c r="C2288" s="12" t="str">
        <v>020 消防機器用品（消防車両を含む）</v>
      </c>
      <c r="D2288" s="12" t="s">
        <v>756</v>
      </c>
    </row>
    <row r="2289" spans="1:4" s="2" customFormat="1">
      <c r="A2289" s="8">
        <v>700800</v>
      </c>
      <c r="B2289" s="12" t="str">
        <v>日本防災（株）</v>
      </c>
      <c r="C2289" s="12" t="str">
        <v>038 空調・消防・ボイラー設備の保守点検</v>
      </c>
      <c r="D2289" s="12" t="s">
        <v>756</v>
      </c>
    </row>
    <row r="2290" spans="1:4" s="2" customFormat="1">
      <c r="A2290" s="8">
        <v>700801</v>
      </c>
      <c r="B2290" s="12" t="str">
        <v>日本無線（株） 関東支社</v>
      </c>
      <c r="C2290" s="12" t="str">
        <v>016 電気・通信・視聴覚機器用品</v>
      </c>
      <c r="D2290" s="12" t="s">
        <v>306</v>
      </c>
    </row>
    <row r="2291" spans="1:4" s="2" customFormat="1">
      <c r="A2291" s="8">
        <v>700801</v>
      </c>
      <c r="B2291" s="12" t="str">
        <v>日本無線（株） 関東支社</v>
      </c>
      <c r="C2291" s="12" t="str">
        <v>036 電気・通信・視聴覚設備の保守点検</v>
      </c>
      <c r="D2291" s="12" t="s">
        <v>306</v>
      </c>
    </row>
    <row r="2292" spans="1:4" s="2" customFormat="1">
      <c r="A2292" s="8">
        <v>700802</v>
      </c>
      <c r="B2292" s="12" t="str">
        <v>ＢＩＰＲＯＧＹ（株）</v>
      </c>
      <c r="C2292" s="12" t="str">
        <v>015 情報機器用品、ソフトウェア</v>
      </c>
      <c r="D2292" s="12" t="s">
        <v>825</v>
      </c>
    </row>
    <row r="2293" spans="1:4" s="2" customFormat="1">
      <c r="A2293" s="8">
        <v>700802</v>
      </c>
      <c r="B2293" s="12" t="str">
        <v>ＢＩＰＲＯＧＹ（株）</v>
      </c>
      <c r="C2293" s="12" t="str">
        <v>035 情報処理、情報提供サービス、情報機器等の保守点検</v>
      </c>
      <c r="D2293" s="12" t="s">
        <v>825</v>
      </c>
    </row>
    <row r="2294" spans="1:4" s="2" customFormat="1">
      <c r="A2294" s="8">
        <v>700802</v>
      </c>
      <c r="B2294" s="12" t="str">
        <v>ＢＩＰＲＯＧＹ（株）</v>
      </c>
      <c r="C2294" s="12" t="str">
        <v>048 賃貸借</v>
      </c>
      <c r="D2294" s="12" t="s">
        <v>825</v>
      </c>
    </row>
    <row r="2295" spans="1:4" s="2" customFormat="1">
      <c r="A2295" s="8">
        <v>700803</v>
      </c>
      <c r="B2295" s="12" t="str">
        <v>（株）日本窯業史研究所</v>
      </c>
      <c r="C2295" s="12" t="str">
        <v>042 埋蔵文化財発掘、文化財保存処理</v>
      </c>
      <c r="D2295" s="12" t="s">
        <v>719</v>
      </c>
    </row>
    <row r="2296" spans="1:4" s="2" customFormat="1">
      <c r="A2296" s="8">
        <v>700804</v>
      </c>
      <c r="B2296" s="12" t="str">
        <v>（株）日本レップス 埼玉営業所</v>
      </c>
      <c r="C2296" s="12" t="str">
        <v>033 上下水道施設の維持管理</v>
      </c>
      <c r="D2296" s="12" t="s">
        <v>188</v>
      </c>
    </row>
    <row r="2297" spans="1:4" s="2" customFormat="1">
      <c r="A2297" s="8">
        <v>700805</v>
      </c>
      <c r="B2297" s="12" t="str">
        <v>（株）日本漏防コンサルタント 関東営業所</v>
      </c>
      <c r="C2297" s="12" t="str">
        <v>033 上下水道施設の維持管理</v>
      </c>
      <c r="D2297" s="12" t="s">
        <v>1042</v>
      </c>
    </row>
    <row r="2298" spans="1:4" s="2" customFormat="1">
      <c r="A2298" s="8">
        <v>700806</v>
      </c>
      <c r="B2298" s="12" t="str">
        <v>日本ロード・メンテナンス（株） 東関東営業所</v>
      </c>
      <c r="C2298" s="12" t="str">
        <v>030 廃棄物収集運搬処理</v>
      </c>
      <c r="D2298" s="12" t="s">
        <v>1043</v>
      </c>
    </row>
    <row r="2299" spans="1:4" s="2" customFormat="1">
      <c r="A2299" s="8">
        <v>700806</v>
      </c>
      <c r="B2299" s="12" t="str">
        <v>日本ロード・メンテナンス（株） 東関東営業所</v>
      </c>
      <c r="C2299" s="12" t="str">
        <v>031 植栽・公園管理</v>
      </c>
      <c r="D2299" s="12" t="s">
        <v>1043</v>
      </c>
    </row>
    <row r="2300" spans="1:4" s="2" customFormat="1">
      <c r="A2300" s="8">
        <v>700806</v>
      </c>
      <c r="B2300" s="12" t="str">
        <v>日本ロード・メンテナンス（株） 東関東営業所</v>
      </c>
      <c r="C2300" s="12" t="str">
        <v>033 上下水道施設の維持管理</v>
      </c>
      <c r="D2300" s="12" t="s">
        <v>1043</v>
      </c>
    </row>
    <row r="2301" spans="1:4" s="2" customFormat="1">
      <c r="A2301" s="8">
        <v>700806</v>
      </c>
      <c r="B2301" s="12" t="str">
        <v>日本ロード・メンテナンス（株） 東関東営業所</v>
      </c>
      <c r="C2301" s="12" t="str">
        <v>047 その他役務の提供</v>
      </c>
      <c r="D2301" s="12" t="s">
        <v>1043</v>
      </c>
    </row>
    <row r="2302" spans="1:4" s="2" customFormat="1">
      <c r="A2302" s="8">
        <v>700807</v>
      </c>
      <c r="B2302" s="12" t="str">
        <v>ニュービルメン（協組） 茨城支部</v>
      </c>
      <c r="C2302" s="12" t="str">
        <v>023 試験、測定、観測</v>
      </c>
      <c r="D2302" s="12" t="s">
        <v>437</v>
      </c>
    </row>
    <row r="2303" spans="1:4" s="2" customFormat="1">
      <c r="A2303" s="8">
        <v>700807</v>
      </c>
      <c r="B2303" s="12" t="str">
        <v>ニュービルメン（協組） 茨城支部</v>
      </c>
      <c r="C2303" s="12" t="str">
        <v>027 警備</v>
      </c>
      <c r="D2303" s="12" t="s">
        <v>437</v>
      </c>
    </row>
    <row r="2304" spans="1:4" s="2" customFormat="1">
      <c r="A2304" s="8">
        <v>700807</v>
      </c>
      <c r="B2304" s="12" t="str">
        <v>ニュービルメン（協組） 茨城支部</v>
      </c>
      <c r="C2304" s="12" t="str">
        <v>031 植栽・公園管理</v>
      </c>
      <c r="D2304" s="12" t="s">
        <v>437</v>
      </c>
    </row>
    <row r="2305" spans="1:4" s="2" customFormat="1">
      <c r="A2305" s="8">
        <v>700807</v>
      </c>
      <c r="B2305" s="12" t="str">
        <v>ニュービルメン（協組） 茨城支部</v>
      </c>
      <c r="C2305" s="12" t="str">
        <v>032 体育施設管理監視</v>
      </c>
      <c r="D2305" s="12" t="s">
        <v>437</v>
      </c>
    </row>
    <row r="2306" spans="1:4" s="2" customFormat="1">
      <c r="A2306" s="8">
        <v>700807</v>
      </c>
      <c r="B2306" s="12" t="str">
        <v>ニュービルメン（協組） 茨城支部</v>
      </c>
      <c r="C2306" s="12" t="str">
        <v>034 上下水道設備の保守点検</v>
      </c>
      <c r="D2306" s="12" t="s">
        <v>437</v>
      </c>
    </row>
    <row r="2307" spans="1:4" s="2" customFormat="1">
      <c r="A2307" s="8">
        <v>700807</v>
      </c>
      <c r="B2307" s="12" t="str">
        <v>ニュービルメン（協組） 茨城支部</v>
      </c>
      <c r="C2307" s="12" t="str">
        <v>036 電気・通信・視聴覚設備の保守点検</v>
      </c>
      <c r="D2307" s="12" t="s">
        <v>437</v>
      </c>
    </row>
    <row r="2308" spans="1:4" s="2" customFormat="1">
      <c r="A2308" s="8">
        <v>700807</v>
      </c>
      <c r="B2308" s="12" t="str">
        <v>ニュービルメン（協組） 茨城支部</v>
      </c>
      <c r="C2308" s="12" t="str">
        <v>038 空調・消防・ボイラー設備の保守点検</v>
      </c>
      <c r="D2308" s="12" t="s">
        <v>437</v>
      </c>
    </row>
    <row r="2309" spans="1:4" s="2" customFormat="1">
      <c r="A2309" s="8">
        <v>700807</v>
      </c>
      <c r="B2309" s="12" t="str">
        <v>ニュービルメン（協組） 茨城支部</v>
      </c>
      <c r="C2309" s="12" t="str">
        <v>039 昇降機・自動ドア・シャッター等の保守点検</v>
      </c>
      <c r="D2309" s="12" t="s">
        <v>437</v>
      </c>
    </row>
    <row r="2310" spans="1:4" s="2" customFormat="1">
      <c r="A2310" s="8">
        <v>700807</v>
      </c>
      <c r="B2310" s="12" t="str">
        <v>ニュービルメン（協組） 茨城支部</v>
      </c>
      <c r="C2310" s="12" t="str">
        <v>040 各種施設・設備の維持管理・保守点検</v>
      </c>
      <c r="D2310" s="12" t="s">
        <v>437</v>
      </c>
    </row>
    <row r="2311" spans="1:4" s="2" customFormat="1">
      <c r="A2311" s="8">
        <v>700807</v>
      </c>
      <c r="B2311" s="12" t="str">
        <v>ニュービルメン（協組） 茨城支部</v>
      </c>
      <c r="C2311" s="12" t="str">
        <v>041 各種施設・設備の清掃、消毒、防除、駆除</v>
      </c>
      <c r="D2311" s="12" t="s">
        <v>437</v>
      </c>
    </row>
    <row r="2312" spans="1:4" s="2" customFormat="1">
      <c r="A2312" s="8">
        <v>700807</v>
      </c>
      <c r="B2312" s="12" t="str">
        <v>ニュービルメン（協組） 茨城支部</v>
      </c>
      <c r="C2312" s="12" t="str">
        <v>047 その他役務の提供</v>
      </c>
      <c r="D2312" s="12" t="s">
        <v>437</v>
      </c>
    </row>
    <row r="2313" spans="1:4" s="2" customFormat="1">
      <c r="A2313" s="8">
        <v>700808</v>
      </c>
      <c r="B2313" s="12" t="str">
        <v>（株）ニューライフ</v>
      </c>
      <c r="C2313" s="12" t="str">
        <v>005 事務機器用品</v>
      </c>
      <c r="D2313" s="12" t="s">
        <v>1044</v>
      </c>
    </row>
    <row r="2314" spans="1:4" s="2" customFormat="1">
      <c r="A2314" s="8">
        <v>700808</v>
      </c>
      <c r="B2314" s="12" t="str">
        <v>（株）ニューライフ</v>
      </c>
      <c r="C2314" s="12" t="str">
        <v>006 学校備品、学校教材、図書、視聴覚資料</v>
      </c>
      <c r="D2314" s="12" t="s">
        <v>1044</v>
      </c>
    </row>
    <row r="2315" spans="1:4" s="2" customFormat="1">
      <c r="A2315" s="8">
        <v>700808</v>
      </c>
      <c r="B2315" s="12" t="str">
        <v>（株）ニューライフ</v>
      </c>
      <c r="C2315" s="12" t="str">
        <v>008 家具、寝具、室内装飾品、什器類</v>
      </c>
      <c r="D2315" s="12" t="s">
        <v>1044</v>
      </c>
    </row>
    <row r="2316" spans="1:4" s="2" customFormat="1">
      <c r="A2316" s="8">
        <v>700808</v>
      </c>
      <c r="B2316" s="12" t="str">
        <v>（株）ニューライフ</v>
      </c>
      <c r="C2316" s="12" t="str">
        <v>010 紙・袋製品</v>
      </c>
      <c r="D2316" s="12" t="s">
        <v>1044</v>
      </c>
    </row>
    <row r="2317" spans="1:4" s="2" customFormat="1">
      <c r="A2317" s="8">
        <v>700808</v>
      </c>
      <c r="B2317" s="12" t="str">
        <v>（株）ニューライフ</v>
      </c>
      <c r="C2317" s="12" t="str">
        <v>013 試験・測定・観測機器用品</v>
      </c>
      <c r="D2317" s="12" t="s">
        <v>1044</v>
      </c>
    </row>
    <row r="2318" spans="1:4" s="2" customFormat="1">
      <c r="A2318" s="8">
        <v>700808</v>
      </c>
      <c r="B2318" s="12" t="str">
        <v>（株）ニューライフ</v>
      </c>
      <c r="C2318" s="12" t="str">
        <v>015 情報機器用品、ソフトウェア</v>
      </c>
      <c r="D2318" s="12" t="s">
        <v>1044</v>
      </c>
    </row>
    <row r="2319" spans="1:4" s="2" customFormat="1">
      <c r="A2319" s="8">
        <v>700808</v>
      </c>
      <c r="B2319" s="12" t="str">
        <v>（株）ニューライフ</v>
      </c>
      <c r="C2319" s="12" t="str">
        <v>016 電気・通信・視聴覚機器用品</v>
      </c>
      <c r="D2319" s="12" t="s">
        <v>1044</v>
      </c>
    </row>
    <row r="2320" spans="1:4" s="2" customFormat="1">
      <c r="A2320" s="8">
        <v>700808</v>
      </c>
      <c r="B2320" s="12" t="str">
        <v>（株）ニューライフ</v>
      </c>
      <c r="C2320" s="12" t="str">
        <v>017 厨房・空調機器用品</v>
      </c>
      <c r="D2320" s="12" t="s">
        <v>1044</v>
      </c>
    </row>
    <row r="2321" spans="1:4" s="2" customFormat="1">
      <c r="A2321" s="8">
        <v>700808</v>
      </c>
      <c r="B2321" s="12" t="str">
        <v>（株）ニューライフ</v>
      </c>
      <c r="C2321" s="12" t="str">
        <v>019 医療・福祉機器用品</v>
      </c>
      <c r="D2321" s="12" t="s">
        <v>1044</v>
      </c>
    </row>
    <row r="2322" spans="1:4" s="2" customFormat="1">
      <c r="A2322" s="8">
        <v>700808</v>
      </c>
      <c r="B2322" s="12" t="str">
        <v>（株）ニューライフ</v>
      </c>
      <c r="C2322" s="12" t="str">
        <v>035 情報処理、情報提供サービス、情報機器等の保守点検</v>
      </c>
      <c r="D2322" s="12" t="s">
        <v>1044</v>
      </c>
    </row>
    <row r="2323" spans="1:4" s="2" customFormat="1">
      <c r="A2323" s="8">
        <v>700808</v>
      </c>
      <c r="B2323" s="12" t="str">
        <v>（株）ニューライフ</v>
      </c>
      <c r="C2323" s="12" t="str">
        <v>036 電気・通信・視聴覚設備の保守点検</v>
      </c>
      <c r="D2323" s="12" t="s">
        <v>1044</v>
      </c>
    </row>
    <row r="2324" spans="1:4" s="2" customFormat="1">
      <c r="A2324" s="8">
        <v>700808</v>
      </c>
      <c r="B2324" s="12" t="str">
        <v>（株）ニューライフ</v>
      </c>
      <c r="C2324" s="12" t="str">
        <v>048 賃貸借</v>
      </c>
      <c r="D2324" s="12" t="s">
        <v>1044</v>
      </c>
    </row>
    <row r="2325" spans="1:4" s="2" customFormat="1">
      <c r="A2325" s="8">
        <v>700809</v>
      </c>
      <c r="B2325" s="12" t="str">
        <v>（株） ヌマタ商事</v>
      </c>
      <c r="C2325" s="12" t="str">
        <v>009 繊維・皮革製品</v>
      </c>
      <c r="D2325" s="12" t="s">
        <v>1045</v>
      </c>
    </row>
    <row r="2326" spans="1:4" s="2" customFormat="1">
      <c r="A2326" s="8">
        <v>700810</v>
      </c>
      <c r="B2326" s="12" t="str">
        <v>（株）ネイチャー</v>
      </c>
      <c r="C2326" s="12" t="str">
        <v>020 消防機器用品（消防車両を含む）</v>
      </c>
      <c r="D2326" s="12" t="s">
        <v>395</v>
      </c>
    </row>
    <row r="2327" spans="1:4" s="2" customFormat="1">
      <c r="A2327" s="8">
        <v>700812</v>
      </c>
      <c r="B2327" s="12" t="str">
        <v>Ｎｅｘｔ－ｉ（株） さいたま支店</v>
      </c>
      <c r="C2327" s="12" t="str">
        <v>022 集計、計算、調査、計画策定</v>
      </c>
      <c r="D2327" s="12" t="s">
        <v>525</v>
      </c>
    </row>
    <row r="2328" spans="1:4" s="2" customFormat="1">
      <c r="A2328" s="8">
        <v>700813</v>
      </c>
      <c r="B2328" s="12" t="str">
        <v>（株） ＮＥＳＩ 営業統括部</v>
      </c>
      <c r="C2328" s="12" t="str">
        <v>005 事務機器用品</v>
      </c>
      <c r="D2328" s="12" t="s">
        <v>479</v>
      </c>
    </row>
    <row r="2329" spans="1:4" s="2" customFormat="1">
      <c r="A2329" s="8">
        <v>700813</v>
      </c>
      <c r="B2329" s="12" t="str">
        <v>（株） ＮＥＳＩ 営業統括部</v>
      </c>
      <c r="C2329" s="12" t="str">
        <v>015 情報機器用品、ソフトウェア</v>
      </c>
      <c r="D2329" s="12" t="s">
        <v>479</v>
      </c>
    </row>
    <row r="2330" spans="1:4" s="2" customFormat="1">
      <c r="A2330" s="8">
        <v>700813</v>
      </c>
      <c r="B2330" s="12" t="str">
        <v>（株） ＮＥＳＩ 営業統括部</v>
      </c>
      <c r="C2330" s="12" t="str">
        <v>035 情報処理、情報提供サービス、情報機器等の保守点検</v>
      </c>
      <c r="D2330" s="12" t="s">
        <v>479</v>
      </c>
    </row>
    <row r="2331" spans="1:4" s="2" customFormat="1">
      <c r="A2331" s="8">
        <v>700813</v>
      </c>
      <c r="B2331" s="12" t="str">
        <v>（株） ＮＥＳＩ 営業統括部</v>
      </c>
      <c r="C2331" s="12" t="str">
        <v>047 その他役務の提供</v>
      </c>
      <c r="D2331" s="12" t="s">
        <v>479</v>
      </c>
    </row>
    <row r="2332" spans="1:4" s="2" customFormat="1">
      <c r="A2332" s="8">
        <v>700813</v>
      </c>
      <c r="B2332" s="12" t="str">
        <v>（株） ＮＥＳＩ 営業統括部</v>
      </c>
      <c r="C2332" s="12" t="str">
        <v>048 賃貸借</v>
      </c>
      <c r="D2332" s="12" t="s">
        <v>479</v>
      </c>
    </row>
    <row r="2333" spans="1:4" s="2" customFormat="1">
      <c r="A2333" s="8">
        <v>700813</v>
      </c>
      <c r="B2333" s="12" t="str">
        <v>（株） ＮＥＳＩ 営業統括部</v>
      </c>
      <c r="C2333" s="12" t="str">
        <v>049 労働者派遣</v>
      </c>
      <c r="D2333" s="12" t="s">
        <v>479</v>
      </c>
    </row>
    <row r="2334" spans="1:4" s="2" customFormat="1">
      <c r="A2334" s="8">
        <v>700814</v>
      </c>
      <c r="B2334" s="12" t="str">
        <v>（株）農業経営研究所</v>
      </c>
      <c r="C2334" s="12" t="str">
        <v>022 集計、計算、調査、計画策定</v>
      </c>
      <c r="D2334" s="12" t="s">
        <v>1046</v>
      </c>
    </row>
    <row r="2335" spans="1:4" s="2" customFormat="1">
      <c r="A2335" s="8">
        <v>700815</v>
      </c>
      <c r="B2335" s="12" t="str">
        <v>能美防災（株） 茨城支社</v>
      </c>
      <c r="C2335" s="12" t="str">
        <v>020 消防機器用品（消防車両を含む）</v>
      </c>
      <c r="D2335" s="12" t="s">
        <v>373</v>
      </c>
    </row>
    <row r="2336" spans="1:4" s="2" customFormat="1">
      <c r="A2336" s="8">
        <v>700815</v>
      </c>
      <c r="B2336" s="12" t="str">
        <v>能美防災（株） 茨城支社</v>
      </c>
      <c r="C2336" s="12" t="str">
        <v>038 空調・消防・ボイラー設備の保守点検</v>
      </c>
      <c r="D2336" s="12" t="s">
        <v>373</v>
      </c>
    </row>
    <row r="2337" spans="1:4" s="2" customFormat="1">
      <c r="A2337" s="8">
        <v>700816</v>
      </c>
      <c r="B2337" s="12" t="str">
        <v>（株）ノガミ 関東支店</v>
      </c>
      <c r="C2337" s="12" t="str">
        <v>042 埋蔵文化財発掘、文化財保存処理</v>
      </c>
      <c r="D2337" s="12" t="s">
        <v>427</v>
      </c>
    </row>
    <row r="2338" spans="1:4" s="2" customFormat="1">
      <c r="A2338" s="8">
        <v>700818</v>
      </c>
      <c r="B2338" s="12" t="str">
        <v>（株）テクアノーツ</v>
      </c>
      <c r="C2338" s="12" t="str">
        <v>012 車両、船舶等（消防車両を除く）</v>
      </c>
      <c r="D2338" s="12" t="s">
        <v>1047</v>
      </c>
    </row>
    <row r="2339" spans="1:4" s="2" customFormat="1">
      <c r="A2339" s="8">
        <v>700818</v>
      </c>
      <c r="B2339" s="12" t="str">
        <v>（株）テクアノーツ</v>
      </c>
      <c r="C2339" s="12" t="str">
        <v>016 電気・通信・視聴覚機器用品</v>
      </c>
      <c r="D2339" s="12" t="s">
        <v>1047</v>
      </c>
    </row>
    <row r="2340" spans="1:4" s="2" customFormat="1">
      <c r="A2340" s="8">
        <v>700818</v>
      </c>
      <c r="B2340" s="12" t="str">
        <v>（株）テクアノーツ</v>
      </c>
      <c r="C2340" s="12" t="str">
        <v>020 消防機器用品（消防車両を含む）</v>
      </c>
      <c r="D2340" s="12" t="s">
        <v>1047</v>
      </c>
    </row>
    <row r="2341" spans="1:4" s="2" customFormat="1">
      <c r="A2341" s="8">
        <v>700818</v>
      </c>
      <c r="B2341" s="12" t="str">
        <v>（株）テクアノーツ</v>
      </c>
      <c r="C2341" s="12" t="str">
        <v>021 その他の販売</v>
      </c>
      <c r="D2341" s="12" t="s">
        <v>1047</v>
      </c>
    </row>
    <row r="2342" spans="1:4" s="2" customFormat="1">
      <c r="A2342" s="8">
        <v>700818</v>
      </c>
      <c r="B2342" s="12" t="str">
        <v>（株）テクアノーツ</v>
      </c>
      <c r="C2342" s="12" t="str">
        <v>031 植栽・公園管理</v>
      </c>
      <c r="D2342" s="12" t="s">
        <v>1047</v>
      </c>
    </row>
    <row r="2343" spans="1:4" s="2" customFormat="1">
      <c r="A2343" s="8">
        <v>700818</v>
      </c>
      <c r="B2343" s="12" t="str">
        <v>（株）テクアノーツ</v>
      </c>
      <c r="C2343" s="12" t="str">
        <v>033 上下水道施設の維持管理</v>
      </c>
      <c r="D2343" s="12" t="s">
        <v>1047</v>
      </c>
    </row>
    <row r="2344" spans="1:4" s="2" customFormat="1">
      <c r="A2344" s="8">
        <v>700818</v>
      </c>
      <c r="B2344" s="12" t="str">
        <v>（株）テクアノーツ</v>
      </c>
      <c r="C2344" s="12" t="str">
        <v>034 上下水道設備の保守点検</v>
      </c>
      <c r="D2344" s="12" t="s">
        <v>1047</v>
      </c>
    </row>
    <row r="2345" spans="1:4" s="2" customFormat="1">
      <c r="A2345" s="8">
        <v>700818</v>
      </c>
      <c r="B2345" s="12" t="str">
        <v>（株）テクアノーツ</v>
      </c>
      <c r="C2345" s="12" t="str">
        <v>041 各種施設・設備の清掃、消毒、防除、駆除</v>
      </c>
      <c r="D2345" s="12" t="s">
        <v>1047</v>
      </c>
    </row>
    <row r="2346" spans="1:4" s="2" customFormat="1">
      <c r="A2346" s="8">
        <v>700819</v>
      </c>
      <c r="B2346" s="12" t="str">
        <v>（株）乃村工藝社</v>
      </c>
      <c r="C2346" s="12" t="str">
        <v>008 家具、寝具、室内装飾品、什器類</v>
      </c>
      <c r="D2346" s="12" t="s">
        <v>653</v>
      </c>
    </row>
    <row r="2347" spans="1:4" s="2" customFormat="1">
      <c r="A2347" s="8">
        <v>700819</v>
      </c>
      <c r="B2347" s="12" t="str">
        <v>（株）乃村工藝社</v>
      </c>
      <c r="C2347" s="12" t="str">
        <v>025 映画・ビデオ・広告・看板の企画制作</v>
      </c>
      <c r="D2347" s="12" t="s">
        <v>653</v>
      </c>
    </row>
    <row r="2348" spans="1:4" s="2" customFormat="1">
      <c r="A2348" s="8">
        <v>700819</v>
      </c>
      <c r="B2348" s="12" t="str">
        <v>（株）乃村工藝社</v>
      </c>
      <c r="C2348" s="12" t="str">
        <v>026 催事の企画運営、旅行企画</v>
      </c>
      <c r="D2348" s="12" t="s">
        <v>653</v>
      </c>
    </row>
    <row r="2349" spans="1:4" s="2" customFormat="1">
      <c r="A2349" s="8">
        <v>700819</v>
      </c>
      <c r="B2349" s="12" t="str">
        <v>（株）乃村工藝社</v>
      </c>
      <c r="C2349" s="12" t="str">
        <v>040 各種施設・設備の維持管理・保守点検</v>
      </c>
      <c r="D2349" s="12" t="s">
        <v>653</v>
      </c>
    </row>
    <row r="2350" spans="1:4" s="2" customFormat="1">
      <c r="A2350" s="8">
        <v>700819</v>
      </c>
      <c r="B2350" s="12" t="str">
        <v>（株）乃村工藝社</v>
      </c>
      <c r="C2350" s="12" t="str">
        <v>046 翻訳、速記反訳、会議録作成</v>
      </c>
      <c r="D2350" s="12" t="s">
        <v>653</v>
      </c>
    </row>
    <row r="2351" spans="1:4" s="2" customFormat="1">
      <c r="A2351" s="8">
        <v>700819</v>
      </c>
      <c r="B2351" s="12" t="str">
        <v>（株）乃村工藝社</v>
      </c>
      <c r="C2351" s="12" t="str">
        <v>047 その他役務の提供</v>
      </c>
      <c r="D2351" s="12" t="s">
        <v>653</v>
      </c>
    </row>
    <row r="2352" spans="1:4" s="2" customFormat="1">
      <c r="A2352" s="8">
        <v>700820</v>
      </c>
      <c r="B2352" s="12" t="str">
        <v>野村興産（株）</v>
      </c>
      <c r="C2352" s="12" t="str">
        <v>030 廃棄物収集運搬処理</v>
      </c>
      <c r="D2352" s="12" t="s">
        <v>425</v>
      </c>
    </row>
    <row r="2353" spans="1:4" s="2" customFormat="1">
      <c r="A2353" s="8">
        <v>700821</v>
      </c>
      <c r="B2353" s="12" t="str">
        <v>（株）バイオス</v>
      </c>
      <c r="C2353" s="12" t="str">
        <v>002 農業・化学・工業薬品</v>
      </c>
      <c r="D2353" s="12" t="s">
        <v>978</v>
      </c>
    </row>
    <row r="2354" spans="1:4" s="2" customFormat="1">
      <c r="A2354" s="8">
        <v>700821</v>
      </c>
      <c r="B2354" s="12" t="str">
        <v>（株）バイオス</v>
      </c>
      <c r="C2354" s="12" t="str">
        <v>033 上下水道施設の維持管理</v>
      </c>
      <c r="D2354" s="12" t="s">
        <v>978</v>
      </c>
    </row>
    <row r="2355" spans="1:4" s="2" customFormat="1">
      <c r="A2355" s="8">
        <v>700821</v>
      </c>
      <c r="B2355" s="12" t="str">
        <v>（株）バイオス</v>
      </c>
      <c r="C2355" s="12" t="str">
        <v>034 上下水道設備の保守点検</v>
      </c>
      <c r="D2355" s="12" t="s">
        <v>978</v>
      </c>
    </row>
    <row r="2356" spans="1:4" s="2" customFormat="1">
      <c r="A2356" s="8">
        <v>700821</v>
      </c>
      <c r="B2356" s="12" t="str">
        <v>（株）バイオス</v>
      </c>
      <c r="C2356" s="12" t="str">
        <v>040 各種施設・設備の維持管理・保守点検</v>
      </c>
      <c r="D2356" s="12" t="s">
        <v>978</v>
      </c>
    </row>
    <row r="2357" spans="1:4" s="2" customFormat="1">
      <c r="A2357" s="8">
        <v>700823</v>
      </c>
      <c r="B2357" s="12" t="str">
        <v>バイザー（株）</v>
      </c>
      <c r="C2357" s="12" t="str">
        <v>035 情報処理、情報提供サービス、情報機器等の保守点検</v>
      </c>
      <c r="D2357" s="12" t="s">
        <v>27</v>
      </c>
    </row>
    <row r="2358" spans="1:4" s="2" customFormat="1">
      <c r="A2358" s="8">
        <v>700823</v>
      </c>
      <c r="B2358" s="12" t="str">
        <v>バイザー（株）</v>
      </c>
      <c r="C2358" s="12" t="str">
        <v>047 その他役務の提供</v>
      </c>
      <c r="D2358" s="12" t="s">
        <v>27</v>
      </c>
    </row>
    <row r="2359" spans="1:4" s="2" customFormat="1">
      <c r="A2359" s="8">
        <v>700826</v>
      </c>
      <c r="B2359" s="12" t="str">
        <v>葉隠勇進（株） 茨城支店</v>
      </c>
      <c r="C2359" s="12" t="str">
        <v>044 調理・給食業務</v>
      </c>
      <c r="D2359" s="12" t="s">
        <v>1048</v>
      </c>
    </row>
    <row r="2360" spans="1:4" s="2" customFormat="1">
      <c r="A2360" s="8">
        <v>700826</v>
      </c>
      <c r="B2360" s="12" t="str">
        <v>葉隠勇進（株） 茨城支店</v>
      </c>
      <c r="C2360" s="12" t="str">
        <v>047 その他役務の提供</v>
      </c>
      <c r="D2360" s="12" t="s">
        <v>1048</v>
      </c>
    </row>
    <row r="2361" spans="1:4" s="2" customFormat="1">
      <c r="A2361" s="8">
        <v>700827</v>
      </c>
      <c r="B2361" s="12" t="str">
        <v>（株）萩原</v>
      </c>
      <c r="C2361" s="12" t="str">
        <v>021 その他の販売</v>
      </c>
      <c r="D2361" s="12" t="s">
        <v>413</v>
      </c>
    </row>
    <row r="2362" spans="1:4" s="2" customFormat="1">
      <c r="A2362" s="8">
        <v>700828</v>
      </c>
      <c r="B2362" s="12" t="str">
        <v>パスキン工業（株） 茨城営業所</v>
      </c>
      <c r="C2362" s="12" t="str">
        <v>001 建設・建築資材</v>
      </c>
      <c r="D2362" s="12" t="s">
        <v>149</v>
      </c>
    </row>
    <row r="2363" spans="1:4" s="2" customFormat="1">
      <c r="A2363" s="8">
        <v>700828</v>
      </c>
      <c r="B2363" s="12" t="str">
        <v>パスキン工業（株） 茨城営業所</v>
      </c>
      <c r="C2363" s="12" t="str">
        <v>004 印刷製本</v>
      </c>
      <c r="D2363" s="12" t="s">
        <v>149</v>
      </c>
    </row>
    <row r="2364" spans="1:4" s="2" customFormat="1">
      <c r="A2364" s="8">
        <v>700828</v>
      </c>
      <c r="B2364" s="12" t="str">
        <v>パスキン工業（株） 茨城営業所</v>
      </c>
      <c r="C2364" s="12" t="str">
        <v>022 集計、計算、調査、計画策定</v>
      </c>
      <c r="D2364" s="12" t="s">
        <v>149</v>
      </c>
    </row>
    <row r="2365" spans="1:4" s="2" customFormat="1">
      <c r="A2365" s="8">
        <v>700828</v>
      </c>
      <c r="B2365" s="12" t="str">
        <v>パスキン工業（株） 茨城営業所</v>
      </c>
      <c r="C2365" s="12" t="str">
        <v>023 試験、測定、観測</v>
      </c>
      <c r="D2365" s="12" t="s">
        <v>149</v>
      </c>
    </row>
    <row r="2366" spans="1:4" s="2" customFormat="1">
      <c r="A2366" s="8">
        <v>700828</v>
      </c>
      <c r="B2366" s="12" t="str">
        <v>パスキン工業（株） 茨城営業所</v>
      </c>
      <c r="C2366" s="12" t="str">
        <v>024 写真・製図・複写・地図の撮影作成</v>
      </c>
      <c r="D2366" s="12" t="s">
        <v>149</v>
      </c>
    </row>
    <row r="2367" spans="1:4" s="2" customFormat="1">
      <c r="A2367" s="8">
        <v>700828</v>
      </c>
      <c r="B2367" s="12" t="str">
        <v>パスキン工業（株） 茨城営業所</v>
      </c>
      <c r="C2367" s="12" t="str">
        <v>033 上下水道施設の維持管理</v>
      </c>
      <c r="D2367" s="12" t="s">
        <v>149</v>
      </c>
    </row>
    <row r="2368" spans="1:4" s="2" customFormat="1">
      <c r="A2368" s="8">
        <v>700828</v>
      </c>
      <c r="B2368" s="12" t="str">
        <v>パスキン工業（株） 茨城営業所</v>
      </c>
      <c r="C2368" s="12" t="str">
        <v>035 情報処理、情報提供サービス、情報機器等の保守点検</v>
      </c>
      <c r="D2368" s="12" t="s">
        <v>149</v>
      </c>
    </row>
    <row r="2369" spans="1:4" s="2" customFormat="1">
      <c r="A2369" s="8">
        <v>700828</v>
      </c>
      <c r="B2369" s="12" t="str">
        <v>パスキン工業（株） 茨城営業所</v>
      </c>
      <c r="C2369" s="12" t="str">
        <v>048 賃貸借</v>
      </c>
      <c r="D2369" s="12" t="s">
        <v>149</v>
      </c>
    </row>
    <row r="2370" spans="1:4" s="2" customFormat="1">
      <c r="A2370" s="8">
        <v>700829</v>
      </c>
      <c r="B2370" s="12" t="str">
        <v>（株） パスコ 茨城支店</v>
      </c>
      <c r="C2370" s="12" t="str">
        <v>004 印刷製本</v>
      </c>
      <c r="D2370" s="12" t="s">
        <v>1049</v>
      </c>
    </row>
    <row r="2371" spans="1:4" s="2" customFormat="1">
      <c r="A2371" s="8">
        <v>700829</v>
      </c>
      <c r="B2371" s="12" t="str">
        <v>（株） パスコ 茨城支店</v>
      </c>
      <c r="C2371" s="12" t="str">
        <v>013 試験・測定・観測機器用品</v>
      </c>
      <c r="D2371" s="12" t="s">
        <v>1049</v>
      </c>
    </row>
    <row r="2372" spans="1:4" s="2" customFormat="1">
      <c r="A2372" s="8">
        <v>700829</v>
      </c>
      <c r="B2372" s="12" t="str">
        <v>（株） パスコ 茨城支店</v>
      </c>
      <c r="C2372" s="12" t="str">
        <v>015 情報機器用品、ソフトウェア</v>
      </c>
      <c r="D2372" s="12" t="s">
        <v>1049</v>
      </c>
    </row>
    <row r="2373" spans="1:4" s="2" customFormat="1">
      <c r="A2373" s="8">
        <v>700829</v>
      </c>
      <c r="B2373" s="12" t="str">
        <v>（株） パスコ 茨城支店</v>
      </c>
      <c r="C2373" s="12" t="str">
        <v>021 その他の販売</v>
      </c>
      <c r="D2373" s="12" t="s">
        <v>1049</v>
      </c>
    </row>
    <row r="2374" spans="1:4" s="2" customFormat="1">
      <c r="A2374" s="8">
        <v>700829</v>
      </c>
      <c r="B2374" s="12" t="str">
        <v>（株） パスコ 茨城支店</v>
      </c>
      <c r="C2374" s="12" t="str">
        <v>022 集計、計算、調査、計画策定</v>
      </c>
      <c r="D2374" s="12" t="s">
        <v>1049</v>
      </c>
    </row>
    <row r="2375" spans="1:4" s="2" customFormat="1">
      <c r="A2375" s="8">
        <v>700829</v>
      </c>
      <c r="B2375" s="12" t="str">
        <v>（株） パスコ 茨城支店</v>
      </c>
      <c r="C2375" s="12" t="str">
        <v>023 試験、測定、観測</v>
      </c>
      <c r="D2375" s="12" t="s">
        <v>1049</v>
      </c>
    </row>
    <row r="2376" spans="1:4" s="2" customFormat="1">
      <c r="A2376" s="8">
        <v>700829</v>
      </c>
      <c r="B2376" s="12" t="str">
        <v>（株） パスコ 茨城支店</v>
      </c>
      <c r="C2376" s="12" t="str">
        <v>024 写真・製図・複写・地図の撮影作成</v>
      </c>
      <c r="D2376" s="12" t="s">
        <v>1049</v>
      </c>
    </row>
    <row r="2377" spans="1:4" s="2" customFormat="1">
      <c r="A2377" s="8">
        <v>700829</v>
      </c>
      <c r="B2377" s="12" t="str">
        <v>（株） パスコ 茨城支店</v>
      </c>
      <c r="C2377" s="12" t="str">
        <v>025 映画・ビデオ・広告・看板の企画制作</v>
      </c>
      <c r="D2377" s="12" t="s">
        <v>1049</v>
      </c>
    </row>
    <row r="2378" spans="1:4" s="2" customFormat="1">
      <c r="A2378" s="8">
        <v>700829</v>
      </c>
      <c r="B2378" s="12" t="str">
        <v>（株） パスコ 茨城支店</v>
      </c>
      <c r="C2378" s="12" t="str">
        <v>033 上下水道施設の維持管理</v>
      </c>
      <c r="D2378" s="12" t="s">
        <v>1049</v>
      </c>
    </row>
    <row r="2379" spans="1:4" s="2" customFormat="1">
      <c r="A2379" s="8">
        <v>700829</v>
      </c>
      <c r="B2379" s="12" t="str">
        <v>（株） パスコ 茨城支店</v>
      </c>
      <c r="C2379" s="12" t="str">
        <v>035 情報処理、情報提供サービス、情報機器等の保守点検</v>
      </c>
      <c r="D2379" s="12" t="s">
        <v>1049</v>
      </c>
    </row>
    <row r="2380" spans="1:4" s="2" customFormat="1">
      <c r="A2380" s="8">
        <v>700829</v>
      </c>
      <c r="B2380" s="12" t="str">
        <v>（株） パスコ 茨城支店</v>
      </c>
      <c r="C2380" s="12" t="str">
        <v>042 埋蔵文化財発掘、文化財保存処理</v>
      </c>
      <c r="D2380" s="12" t="s">
        <v>1049</v>
      </c>
    </row>
    <row r="2381" spans="1:4" s="2" customFormat="1">
      <c r="A2381" s="8">
        <v>700829</v>
      </c>
      <c r="B2381" s="12" t="str">
        <v>（株） パスコ 茨城支店</v>
      </c>
      <c r="C2381" s="12" t="str">
        <v>048 賃貸借</v>
      </c>
      <c r="D2381" s="12" t="s">
        <v>1049</v>
      </c>
    </row>
    <row r="2382" spans="1:4" s="2" customFormat="1">
      <c r="A2382" s="8">
        <v>700830</v>
      </c>
      <c r="B2382" s="12" t="str">
        <v>（株）パソナ パソナ・水戸</v>
      </c>
      <c r="C2382" s="12" t="str">
        <v>022 集計、計算、調査、計画策定</v>
      </c>
      <c r="D2382" s="12" t="s">
        <v>1050</v>
      </c>
    </row>
    <row r="2383" spans="1:4" s="2" customFormat="1">
      <c r="A2383" s="8">
        <v>700830</v>
      </c>
      <c r="B2383" s="12" t="str">
        <v>（株）パソナ パソナ・水戸</v>
      </c>
      <c r="C2383" s="12" t="str">
        <v>026 催事の企画運営、旅行企画</v>
      </c>
      <c r="D2383" s="12" t="s">
        <v>1050</v>
      </c>
    </row>
    <row r="2384" spans="1:4" s="5" customFormat="1">
      <c r="A2384" s="8">
        <v>700830</v>
      </c>
      <c r="B2384" s="12" t="str">
        <v>（株）パソナ パソナ・水戸</v>
      </c>
      <c r="C2384" s="12" t="str">
        <v>035 情報処理、情報提供サービス、情報機器等の保守点検</v>
      </c>
      <c r="D2384" s="12" t="s">
        <v>1050</v>
      </c>
    </row>
    <row r="2385" spans="1:4" s="2" customFormat="1">
      <c r="A2385" s="8">
        <v>700830</v>
      </c>
      <c r="B2385" s="12" t="str">
        <v>（株）パソナ パソナ・水戸</v>
      </c>
      <c r="C2385" s="12" t="str">
        <v>047 その他役務の提供</v>
      </c>
      <c r="D2385" s="12" t="s">
        <v>1050</v>
      </c>
    </row>
    <row r="2386" spans="1:4" s="2" customFormat="1">
      <c r="A2386" s="8">
        <v>700830</v>
      </c>
      <c r="B2386" s="12" t="str">
        <v>（株）パソナ パソナ・水戸</v>
      </c>
      <c r="C2386" s="12" t="str">
        <v>049 労働者派遣</v>
      </c>
      <c r="D2386" s="12" t="s">
        <v>1050</v>
      </c>
    </row>
    <row r="2387" spans="1:4" s="2" customFormat="1">
      <c r="A2387" s="8">
        <v>700830</v>
      </c>
      <c r="B2387" s="12" t="str">
        <v>（株）パソナ パソナ・水戸</v>
      </c>
      <c r="C2387" s="12" t="str">
        <v>050 研修講師・指導員・技術者の派遣</v>
      </c>
      <c r="D2387" s="12" t="s">
        <v>1050</v>
      </c>
    </row>
    <row r="2388" spans="1:4" s="2" customFormat="1">
      <c r="A2388" s="8">
        <v>700831</v>
      </c>
      <c r="B2388" s="12" t="str">
        <v>パーソルテンプスタッフ（株） 水戸オフィス</v>
      </c>
      <c r="C2388" s="12" t="str">
        <v>035 情報処理、情報提供サービス、情報機器等の保守点検</v>
      </c>
      <c r="D2388" s="12" t="s">
        <v>1051</v>
      </c>
    </row>
    <row r="2389" spans="1:4" s="2" customFormat="1">
      <c r="A2389" s="8">
        <v>700831</v>
      </c>
      <c r="B2389" s="12" t="str">
        <v>パーソルテンプスタッフ（株） 水戸オフィス</v>
      </c>
      <c r="C2389" s="12" t="str">
        <v>047 その他役務の提供</v>
      </c>
      <c r="D2389" s="12" t="s">
        <v>1051</v>
      </c>
    </row>
    <row r="2390" spans="1:4" s="2" customFormat="1">
      <c r="A2390" s="8">
        <v>700831</v>
      </c>
      <c r="B2390" s="12" t="str">
        <v>パーソルテンプスタッフ（株） 水戸オフィス</v>
      </c>
      <c r="C2390" s="12" t="str">
        <v>049 労働者派遣</v>
      </c>
      <c r="D2390" s="12" t="s">
        <v>1051</v>
      </c>
    </row>
    <row r="2391" spans="1:4" s="2" customFormat="1">
      <c r="A2391" s="8">
        <v>700832</v>
      </c>
      <c r="B2391" s="12" t="str">
        <v>（株）パーソンアンドパーソンスタッフ</v>
      </c>
      <c r="C2391" s="12" t="str">
        <v>007 楽器、スポーツ用品、室内外遊具・玩具</v>
      </c>
      <c r="D2391" s="12" t="s">
        <v>1052</v>
      </c>
    </row>
    <row r="2392" spans="1:4" s="5" customFormat="1">
      <c r="A2392" s="8">
        <v>700832</v>
      </c>
      <c r="B2392" s="12" t="str">
        <v>（株）パーソンアンドパーソンスタッフ</v>
      </c>
      <c r="C2392" s="12" t="str">
        <v>019 医療・福祉機器用品</v>
      </c>
      <c r="D2392" s="12" t="s">
        <v>1052</v>
      </c>
    </row>
    <row r="2393" spans="1:4" s="5" customFormat="1">
      <c r="A2393" s="8">
        <v>700832</v>
      </c>
      <c r="B2393" s="12" t="str">
        <v>（株）パーソンアンドパーソンスタッフ</v>
      </c>
      <c r="C2393" s="12" t="str">
        <v>032 体育施設管理監視</v>
      </c>
      <c r="D2393" s="12" t="s">
        <v>1052</v>
      </c>
    </row>
    <row r="2394" spans="1:4" s="2" customFormat="1">
      <c r="A2394" s="8">
        <v>700832</v>
      </c>
      <c r="B2394" s="12" t="str">
        <v>（株）パーソンアンドパーソンスタッフ</v>
      </c>
      <c r="C2394" s="12" t="str">
        <v>047 その他役務の提供</v>
      </c>
      <c r="D2394" s="12" t="s">
        <v>1052</v>
      </c>
    </row>
    <row r="2395" spans="1:4" s="2" customFormat="1">
      <c r="A2395" s="8">
        <v>700832</v>
      </c>
      <c r="B2395" s="12" t="str">
        <v>（株）パーソンアンドパーソンスタッフ</v>
      </c>
      <c r="C2395" s="12" t="str">
        <v>048 賃貸借</v>
      </c>
      <c r="D2395" s="12" t="s">
        <v>1052</v>
      </c>
    </row>
    <row r="2396" spans="1:4" s="2" customFormat="1">
      <c r="A2396" s="8">
        <v>700833</v>
      </c>
      <c r="B2396" s="12" t="str">
        <v>（株）端工務店</v>
      </c>
      <c r="C2396" s="12" t="str">
        <v>023 試験、測定、観測</v>
      </c>
      <c r="D2396" s="12" t="s">
        <v>819</v>
      </c>
    </row>
    <row r="2397" spans="1:4" s="2" customFormat="1">
      <c r="A2397" s="8">
        <v>700833</v>
      </c>
      <c r="B2397" s="12" t="str">
        <v>（株）端工務店</v>
      </c>
      <c r="C2397" s="12" t="str">
        <v>030 廃棄物収集運搬処理</v>
      </c>
      <c r="D2397" s="12" t="s">
        <v>819</v>
      </c>
    </row>
    <row r="2398" spans="1:4" s="2" customFormat="1">
      <c r="A2398" s="8">
        <v>700833</v>
      </c>
      <c r="B2398" s="12" t="str">
        <v>（株）端工務店</v>
      </c>
      <c r="C2398" s="12" t="str">
        <v>041 各種施設・設備の清掃、消毒、防除、駆除</v>
      </c>
      <c r="D2398" s="12" t="s">
        <v>819</v>
      </c>
    </row>
    <row r="2399" spans="1:4" s="2" customFormat="1">
      <c r="A2399" s="8">
        <v>700833</v>
      </c>
      <c r="B2399" s="12" t="str">
        <v>（株）端工務店</v>
      </c>
      <c r="C2399" s="12" t="str">
        <v>047 その他役務の提供</v>
      </c>
      <c r="D2399" s="12" t="s">
        <v>819</v>
      </c>
    </row>
    <row r="2400" spans="1:4" s="2" customFormat="1">
      <c r="A2400" s="8">
        <v>700834</v>
      </c>
      <c r="B2400" s="12" t="str">
        <v>（株）ハタノシステム</v>
      </c>
      <c r="C2400" s="12" t="str">
        <v>037 電気工作物の保安管理</v>
      </c>
      <c r="D2400" s="12" t="s">
        <v>641</v>
      </c>
    </row>
    <row r="2401" spans="1:4" s="2" customFormat="1">
      <c r="A2401" s="8">
        <v>700835</v>
      </c>
      <c r="B2401" s="12" t="str">
        <v>（株）ハートコーポレイション</v>
      </c>
      <c r="C2401" s="12" t="str">
        <v>047 その他役務の提供</v>
      </c>
      <c r="D2401" s="12" t="s">
        <v>15</v>
      </c>
    </row>
    <row r="2402" spans="1:4" s="2" customFormat="1">
      <c r="A2402" s="8">
        <v>700835</v>
      </c>
      <c r="B2402" s="12" t="str">
        <v>（株）ハートコーポレイション</v>
      </c>
      <c r="C2402" s="12" t="str">
        <v>050 研修講師・指導員・技術者の派遣</v>
      </c>
      <c r="D2402" s="12" t="s">
        <v>15</v>
      </c>
    </row>
    <row r="2403" spans="1:4" s="2" customFormat="1">
      <c r="A2403" s="8">
        <v>700836</v>
      </c>
      <c r="B2403" s="12" t="str">
        <v>パナソニックＥＷエンジニアリング（株） 東京本部</v>
      </c>
      <c r="C2403" s="12" t="str">
        <v>016 電気・通信・視聴覚機器用品</v>
      </c>
      <c r="D2403" s="12" t="s">
        <v>458</v>
      </c>
    </row>
    <row r="2404" spans="1:4" s="2" customFormat="1">
      <c r="A2404" s="8">
        <v>700836</v>
      </c>
      <c r="B2404" s="12" t="str">
        <v>パナソニックＥＷエンジニアリング（株） 東京本部</v>
      </c>
      <c r="C2404" s="12" t="str">
        <v>017 厨房・空調機器用品</v>
      </c>
      <c r="D2404" s="12" t="s">
        <v>458</v>
      </c>
    </row>
    <row r="2405" spans="1:4" s="2" customFormat="1">
      <c r="A2405" s="8">
        <v>700836</v>
      </c>
      <c r="B2405" s="12" t="str">
        <v>パナソニックＥＷエンジニアリング（株） 東京本部</v>
      </c>
      <c r="C2405" s="12" t="str">
        <v>020 消防機器用品（消防車両を含む）</v>
      </c>
      <c r="D2405" s="12" t="s">
        <v>458</v>
      </c>
    </row>
    <row r="2406" spans="1:4" s="2" customFormat="1">
      <c r="A2406" s="8">
        <v>700836</v>
      </c>
      <c r="B2406" s="12" t="str">
        <v>パナソニックＥＷエンジニアリング（株） 東京本部</v>
      </c>
      <c r="C2406" s="12" t="str">
        <v>036 電気・通信・視聴覚設備の保守点検</v>
      </c>
      <c r="D2406" s="12" t="s">
        <v>458</v>
      </c>
    </row>
    <row r="2407" spans="1:4" s="2" customFormat="1">
      <c r="A2407" s="8">
        <v>700836</v>
      </c>
      <c r="B2407" s="12" t="str">
        <v>パナソニックＥＷエンジニアリング（株） 東京本部</v>
      </c>
      <c r="C2407" s="12" t="str">
        <v>038 空調・消防・ボイラー設備の保守点検</v>
      </c>
      <c r="D2407" s="12" t="s">
        <v>458</v>
      </c>
    </row>
    <row r="2408" spans="1:4" s="2" customFormat="1">
      <c r="A2408" s="8">
        <v>700836</v>
      </c>
      <c r="B2408" s="12" t="str">
        <v>パナソニックＥＷエンジニアリング（株） 東京本部</v>
      </c>
      <c r="C2408" s="12" t="str">
        <v>040 各種施設・設備の維持管理・保守点検</v>
      </c>
      <c r="D2408" s="12" t="s">
        <v>458</v>
      </c>
    </row>
    <row r="2409" spans="1:4" s="2" customFormat="1">
      <c r="A2409" s="8">
        <v>700837</v>
      </c>
      <c r="B2409" s="12" t="str">
        <v>パナソニックコネクト（株） 現場ソリューションカンパニー　首都圏部門</v>
      </c>
      <c r="C2409" s="12" t="str">
        <v>015 情報機器用品、ソフトウェア</v>
      </c>
      <c r="D2409" s="12" t="s">
        <v>1053</v>
      </c>
    </row>
    <row r="2410" spans="1:4" s="2" customFormat="1">
      <c r="A2410" s="8">
        <v>700837</v>
      </c>
      <c r="B2410" s="12" t="str">
        <v>パナソニックコネクト（株） 現場ソリューションカンパニー　首都圏部門</v>
      </c>
      <c r="C2410" s="12" t="str">
        <v>016 電気・通信・視聴覚機器用品</v>
      </c>
      <c r="D2410" s="12" t="s">
        <v>1053</v>
      </c>
    </row>
    <row r="2411" spans="1:4" s="2" customFormat="1">
      <c r="A2411" s="8">
        <v>700837</v>
      </c>
      <c r="B2411" s="12" t="str">
        <v>パナソニックコネクト（株） 現場ソリューションカンパニー　首都圏部門</v>
      </c>
      <c r="C2411" s="12" t="str">
        <v>035 情報処理、情報提供サービス、情報機器等の保守点検</v>
      </c>
      <c r="D2411" s="12" t="s">
        <v>1053</v>
      </c>
    </row>
    <row r="2412" spans="1:4" s="2" customFormat="1">
      <c r="A2412" s="8">
        <v>700837</v>
      </c>
      <c r="B2412" s="12" t="str">
        <v>パナソニックコネクト（株） 現場ソリューションカンパニー　首都圏部門</v>
      </c>
      <c r="C2412" s="12" t="str">
        <v>036 電気・通信・視聴覚設備の保守点検</v>
      </c>
      <c r="D2412" s="12" t="s">
        <v>1053</v>
      </c>
    </row>
    <row r="2413" spans="1:4" s="2" customFormat="1">
      <c r="A2413" s="8">
        <v>700837</v>
      </c>
      <c r="B2413" s="12" t="str">
        <v>パナソニックコネクト（株） 現場ソリューションカンパニー　首都圏部門</v>
      </c>
      <c r="C2413" s="12" t="str">
        <v>038 空調・消防・ボイラー設備の保守点検</v>
      </c>
      <c r="D2413" s="12" t="s">
        <v>1053</v>
      </c>
    </row>
    <row r="2414" spans="1:4" s="2" customFormat="1">
      <c r="A2414" s="8">
        <v>700838</v>
      </c>
      <c r="B2414" s="12" t="str">
        <v>（株）はやぶさ</v>
      </c>
      <c r="C2414" s="12" t="str">
        <v>006 学校備品、学校教材、図書、視聴覚資料</v>
      </c>
      <c r="D2414" s="12" t="s">
        <v>1054</v>
      </c>
    </row>
    <row r="2415" spans="1:4" s="2" customFormat="1">
      <c r="A2415" s="8">
        <v>700838</v>
      </c>
      <c r="B2415" s="12" t="str">
        <v>（株）はやぶさ</v>
      </c>
      <c r="C2415" s="12" t="str">
        <v>007 楽器、スポーツ用品、室内外遊具・玩具</v>
      </c>
      <c r="D2415" s="12" t="s">
        <v>1054</v>
      </c>
    </row>
    <row r="2416" spans="1:4" s="2" customFormat="1">
      <c r="A2416" s="8">
        <v>700838</v>
      </c>
      <c r="B2416" s="12" t="str">
        <v>（株）はやぶさ</v>
      </c>
      <c r="C2416" s="12" t="str">
        <v>047 その他役務の提供</v>
      </c>
      <c r="D2416" s="12" t="s">
        <v>1054</v>
      </c>
    </row>
    <row r="2417" spans="1:4" s="2" customFormat="1">
      <c r="A2417" s="8">
        <v>700841</v>
      </c>
      <c r="B2417" s="12" t="str">
        <v>（株） 阪神計器製作所 関東支店</v>
      </c>
      <c r="C2417" s="12" t="str">
        <v>013 試験・測定・観測機器用品</v>
      </c>
      <c r="D2417" s="12" t="s">
        <v>908</v>
      </c>
    </row>
    <row r="2418" spans="1:4" s="2" customFormat="1">
      <c r="A2418" s="8">
        <v>700842</v>
      </c>
      <c r="B2418" s="12" t="str">
        <v>（株）阪神マテリアル</v>
      </c>
      <c r="C2418" s="12" t="str">
        <v>047 その他役務の提供</v>
      </c>
      <c r="D2418" s="12" t="s">
        <v>173</v>
      </c>
    </row>
    <row r="2419" spans="1:4" s="2" customFormat="1">
      <c r="A2419" s="8">
        <v>700843</v>
      </c>
      <c r="B2419" s="12" t="str">
        <v>（株）ビー・エイチ・シー</v>
      </c>
      <c r="C2419" s="12" t="str">
        <v>015 情報機器用品、ソフトウェア</v>
      </c>
      <c r="D2419" s="12" t="s">
        <v>1055</v>
      </c>
    </row>
    <row r="2420" spans="1:4" s="2" customFormat="1">
      <c r="A2420" s="8">
        <v>700843</v>
      </c>
      <c r="B2420" s="12" t="str">
        <v>（株）ビー・エイチ・シー</v>
      </c>
      <c r="C2420" s="12" t="str">
        <v>022 集計、計算、調査、計画策定</v>
      </c>
      <c r="D2420" s="12" t="s">
        <v>1055</v>
      </c>
    </row>
    <row r="2421" spans="1:4" s="2" customFormat="1">
      <c r="A2421" s="8">
        <v>700843</v>
      </c>
      <c r="B2421" s="12" t="str">
        <v>（株）ビー・エイチ・シー</v>
      </c>
      <c r="C2421" s="12" t="str">
        <v>035 情報処理、情報提供サービス、情報機器等の保守点検</v>
      </c>
      <c r="D2421" s="12" t="s">
        <v>1055</v>
      </c>
    </row>
    <row r="2422" spans="1:4" s="2" customFormat="1">
      <c r="A2422" s="8">
        <v>700843</v>
      </c>
      <c r="B2422" s="12" t="str">
        <v>（株）ビー・エイチ・シー</v>
      </c>
      <c r="C2422" s="12" t="str">
        <v>047 その他役務の提供</v>
      </c>
      <c r="D2422" s="12" t="s">
        <v>1055</v>
      </c>
    </row>
    <row r="2423" spans="1:4" s="2" customFormat="1">
      <c r="A2423" s="8">
        <v>700845</v>
      </c>
      <c r="B2423" s="12" t="str">
        <v>（株）東日本技研</v>
      </c>
      <c r="C2423" s="12" t="str">
        <v>039 昇降機・自動ドア・シャッター等の保守点検</v>
      </c>
      <c r="D2423" s="12" t="s">
        <v>391</v>
      </c>
    </row>
    <row r="2424" spans="1:4" s="2" customFormat="1">
      <c r="A2424" s="8">
        <v>700846</v>
      </c>
      <c r="B2424" s="12" t="str">
        <v>東日本警備保障（株）</v>
      </c>
      <c r="C2424" s="12" t="str">
        <v>027 警備</v>
      </c>
      <c r="D2424" s="12" t="s">
        <v>1056</v>
      </c>
    </row>
    <row r="2425" spans="1:4" s="2" customFormat="1">
      <c r="A2425" s="8">
        <v>700847</v>
      </c>
      <c r="B2425" s="12" t="str">
        <v>東日本総合計画（株） 茨城営業所</v>
      </c>
      <c r="C2425" s="12" t="str">
        <v>004 印刷製本</v>
      </c>
      <c r="D2425" s="12" t="s">
        <v>1057</v>
      </c>
    </row>
    <row r="2426" spans="1:4" s="2" customFormat="1">
      <c r="A2426" s="8">
        <v>700847</v>
      </c>
      <c r="B2426" s="12" t="str">
        <v>東日本総合計画（株） 茨城営業所</v>
      </c>
      <c r="C2426" s="12" t="str">
        <v>022 集計、計算、調査、計画策定</v>
      </c>
      <c r="D2426" s="12" t="s">
        <v>1057</v>
      </c>
    </row>
    <row r="2427" spans="1:4" s="2" customFormat="1">
      <c r="A2427" s="8">
        <v>700847</v>
      </c>
      <c r="B2427" s="12" t="str">
        <v>東日本総合計画（株） 茨城営業所</v>
      </c>
      <c r="C2427" s="12" t="str">
        <v>024 写真・製図・複写・地図の撮影作成</v>
      </c>
      <c r="D2427" s="12" t="s">
        <v>1057</v>
      </c>
    </row>
    <row r="2428" spans="1:4" s="2" customFormat="1">
      <c r="A2428" s="8">
        <v>700847</v>
      </c>
      <c r="B2428" s="12" t="str">
        <v>東日本総合計画（株） 茨城営業所</v>
      </c>
      <c r="C2428" s="12" t="str">
        <v>035 情報処理、情報提供サービス、情報機器等の保守点検</v>
      </c>
      <c r="D2428" s="12" t="s">
        <v>1057</v>
      </c>
    </row>
    <row r="2429" spans="1:4" s="2" customFormat="1">
      <c r="A2429" s="8">
        <v>700848</v>
      </c>
      <c r="B2429" s="12" t="str">
        <v>東日本電気興業（株）</v>
      </c>
      <c r="C2429" s="12" t="str">
        <v>016 電気・通信・視聴覚機器用品</v>
      </c>
      <c r="D2429" s="12" t="s">
        <v>1058</v>
      </c>
    </row>
    <row r="2430" spans="1:4" s="2" customFormat="1">
      <c r="A2430" s="8">
        <v>700848</v>
      </c>
      <c r="B2430" s="12" t="str">
        <v>東日本電気興業（株）</v>
      </c>
      <c r="C2430" s="12" t="str">
        <v>036 電気・通信・視聴覚設備の保守点検</v>
      </c>
      <c r="D2430" s="12" t="s">
        <v>1058</v>
      </c>
    </row>
    <row r="2431" spans="1:4" s="2" customFormat="1">
      <c r="A2431" s="8">
        <v>700848</v>
      </c>
      <c r="B2431" s="12" t="str">
        <v>東日本電気興業（株）</v>
      </c>
      <c r="C2431" s="12" t="str">
        <v>048 賃貸借</v>
      </c>
      <c r="D2431" s="12" t="s">
        <v>1058</v>
      </c>
    </row>
    <row r="2432" spans="1:4" s="2" customFormat="1">
      <c r="A2432" s="8">
        <v>700849</v>
      </c>
      <c r="B2432" s="12" t="str">
        <v>東日本電信電話（株） 千葉事業部　茨城支店</v>
      </c>
      <c r="C2432" s="12" t="str">
        <v>015 情報機器用品、ソフトウェア</v>
      </c>
      <c r="D2432" s="12" t="s">
        <v>286</v>
      </c>
    </row>
    <row r="2433" spans="1:4" s="2" customFormat="1">
      <c r="A2433" s="8">
        <v>700849</v>
      </c>
      <c r="B2433" s="12" t="str">
        <v>東日本電信電話（株） 千葉事業部　茨城支店</v>
      </c>
      <c r="C2433" s="12" t="str">
        <v>016 電気・通信・視聴覚機器用品</v>
      </c>
      <c r="D2433" s="12" t="s">
        <v>286</v>
      </c>
    </row>
    <row r="2434" spans="1:4" s="2" customFormat="1">
      <c r="A2434" s="8">
        <v>700849</v>
      </c>
      <c r="B2434" s="12" t="str">
        <v>東日本電信電話（株） 千葉事業部　茨城支店</v>
      </c>
      <c r="C2434" s="12" t="str">
        <v>035 情報処理、情報提供サービス、情報機器等の保守点検</v>
      </c>
      <c r="D2434" s="12" t="s">
        <v>286</v>
      </c>
    </row>
    <row r="2435" spans="1:4" s="2" customFormat="1">
      <c r="A2435" s="8">
        <v>700849</v>
      </c>
      <c r="B2435" s="12" t="str">
        <v>東日本電信電話（株） 千葉事業部　茨城支店</v>
      </c>
      <c r="C2435" s="12" t="str">
        <v>036 電気・通信・視聴覚設備の保守点検</v>
      </c>
      <c r="D2435" s="12" t="s">
        <v>286</v>
      </c>
    </row>
    <row r="2436" spans="1:4" s="2" customFormat="1">
      <c r="A2436" s="8">
        <v>700850</v>
      </c>
      <c r="B2436" s="12" t="str">
        <v>（株）東日本メディカル</v>
      </c>
      <c r="C2436" s="12" t="str">
        <v>019 医療・福祉機器用品</v>
      </c>
      <c r="D2436" s="12" t="s">
        <v>1059</v>
      </c>
    </row>
    <row r="2437" spans="1:4" s="2" customFormat="1">
      <c r="A2437" s="8">
        <v>700850</v>
      </c>
      <c r="B2437" s="12" t="str">
        <v>（株）東日本メディカル</v>
      </c>
      <c r="C2437" s="12" t="str">
        <v>040 各種施設・設備の維持管理・保守点検</v>
      </c>
      <c r="D2437" s="12" t="s">
        <v>1059</v>
      </c>
    </row>
    <row r="2438" spans="1:4" s="2" customFormat="1">
      <c r="A2438" s="8">
        <v>700850</v>
      </c>
      <c r="B2438" s="12" t="str">
        <v>（株）東日本メディカル</v>
      </c>
      <c r="C2438" s="12" t="str">
        <v>048 賃貸借</v>
      </c>
      <c r="D2438" s="12" t="s">
        <v>1059</v>
      </c>
    </row>
    <row r="2439" spans="1:4" s="2" customFormat="1">
      <c r="A2439" s="8">
        <v>700850</v>
      </c>
      <c r="B2439" s="12" t="str">
        <v>（株）東日本メディカル</v>
      </c>
      <c r="C2439" s="12" t="str">
        <v>051 物品等の買受</v>
      </c>
      <c r="D2439" s="12" t="s">
        <v>1059</v>
      </c>
    </row>
    <row r="2440" spans="1:4" s="2" customFormat="1">
      <c r="A2440" s="8">
        <v>700851</v>
      </c>
      <c r="B2440" s="12" t="str">
        <v>（株）光商社</v>
      </c>
      <c r="C2440" s="12" t="str">
        <v>030 廃棄物収集運搬処理</v>
      </c>
      <c r="D2440" s="12" t="s">
        <v>665</v>
      </c>
    </row>
    <row r="2441" spans="1:4" s="2" customFormat="1">
      <c r="A2441" s="8">
        <v>700851</v>
      </c>
      <c r="B2441" s="12" t="str">
        <v>（株）光商社</v>
      </c>
      <c r="C2441" s="12" t="str">
        <v>031 植栽・公園管理</v>
      </c>
      <c r="D2441" s="12" t="s">
        <v>665</v>
      </c>
    </row>
    <row r="2442" spans="1:4" s="2" customFormat="1">
      <c r="A2442" s="8">
        <v>700851</v>
      </c>
      <c r="B2442" s="12" t="str">
        <v>（株）光商社</v>
      </c>
      <c r="C2442" s="12" t="str">
        <v>033 上下水道施設の維持管理</v>
      </c>
      <c r="D2442" s="12" t="s">
        <v>665</v>
      </c>
    </row>
    <row r="2443" spans="1:4" s="2" customFormat="1">
      <c r="A2443" s="8">
        <v>700851</v>
      </c>
      <c r="B2443" s="12" t="str">
        <v>（株）光商社</v>
      </c>
      <c r="C2443" s="12" t="str">
        <v>041 各種施設・設備の清掃、消毒、防除、駆除</v>
      </c>
      <c r="D2443" s="12" t="s">
        <v>665</v>
      </c>
    </row>
    <row r="2444" spans="1:4" s="2" customFormat="1">
      <c r="A2444" s="8">
        <v>700852</v>
      </c>
      <c r="B2444" s="12" t="str">
        <v>（株）ビーコンラーニングサービス</v>
      </c>
      <c r="C2444" s="12" t="str">
        <v>050 研修講師・指導員・技術者の派遣</v>
      </c>
      <c r="D2444" s="12" t="s">
        <v>1061</v>
      </c>
    </row>
    <row r="2445" spans="1:4" s="2" customFormat="1">
      <c r="A2445" s="8">
        <v>700853</v>
      </c>
      <c r="B2445" s="12" t="str">
        <v>（株）ビジネステック</v>
      </c>
      <c r="C2445" s="12" t="str">
        <v>013 試験・測定・観測機器用品</v>
      </c>
      <c r="D2445" s="12" t="s">
        <v>835</v>
      </c>
    </row>
    <row r="2446" spans="1:4" s="2" customFormat="1">
      <c r="A2446" s="8">
        <v>700853</v>
      </c>
      <c r="B2446" s="12" t="str">
        <v>（株）ビジネステック</v>
      </c>
      <c r="C2446" s="12" t="str">
        <v>015 情報機器用品、ソフトウェア</v>
      </c>
      <c r="D2446" s="12" t="s">
        <v>835</v>
      </c>
    </row>
    <row r="2447" spans="1:4" s="2" customFormat="1">
      <c r="A2447" s="8">
        <v>700853</v>
      </c>
      <c r="B2447" s="12" t="str">
        <v>（株）ビジネステック</v>
      </c>
      <c r="C2447" s="12" t="str">
        <v>035 情報処理、情報提供サービス、情報機器等の保守点検</v>
      </c>
      <c r="D2447" s="12" t="s">
        <v>835</v>
      </c>
    </row>
    <row r="2448" spans="1:4" s="2" customFormat="1">
      <c r="A2448" s="8">
        <v>700855</v>
      </c>
      <c r="B2448" s="12" t="str">
        <v xml:space="preserve">三菱ＨＣキャピタル（株） </v>
      </c>
      <c r="C2448" s="12" t="str">
        <v>048 賃貸借</v>
      </c>
      <c r="D2448" s="12" t="s">
        <v>483</v>
      </c>
    </row>
    <row r="2449" spans="1:4" s="2" customFormat="1">
      <c r="A2449" s="8">
        <v>700856</v>
      </c>
      <c r="B2449" s="12" t="str">
        <v>三菱オートリース（株） 茨城営業部</v>
      </c>
      <c r="C2449" s="12" t="str">
        <v>048 賃貸借</v>
      </c>
      <c r="D2449" s="12" t="s">
        <v>531</v>
      </c>
    </row>
    <row r="2450" spans="1:4" s="2" customFormat="1">
      <c r="A2450" s="8">
        <v>700856</v>
      </c>
      <c r="B2450" s="12" t="str">
        <v>三菱オートリース（株） 茨城営業部</v>
      </c>
      <c r="C2450" s="12" t="str">
        <v>051 物品等の買受</v>
      </c>
      <c r="D2450" s="12" t="s">
        <v>531</v>
      </c>
    </row>
    <row r="2451" spans="1:4" s="2" customFormat="1">
      <c r="A2451" s="8">
        <v>700858</v>
      </c>
      <c r="B2451" s="12" t="str">
        <v>（株） 日立産業制御ソリューションズ 営業統括本部　社会インフラ営業本部　茨城支店</v>
      </c>
      <c r="C2451" s="12" t="str">
        <v>015 情報機器用品、ソフトウェア</v>
      </c>
      <c r="D2451" s="12" t="s">
        <v>1062</v>
      </c>
    </row>
    <row r="2452" spans="1:4" s="2" customFormat="1">
      <c r="A2452" s="8">
        <v>700858</v>
      </c>
      <c r="B2452" s="12" t="str">
        <v>（株） 日立産業制御ソリューションズ 営業統括本部　社会インフラ営業本部　茨城支店</v>
      </c>
      <c r="C2452" s="12" t="str">
        <v>035 情報処理、情報提供サービス、情報機器等の保守点検</v>
      </c>
      <c r="D2452" s="12" t="s">
        <v>1062</v>
      </c>
    </row>
    <row r="2453" spans="1:4" s="2" customFormat="1">
      <c r="A2453" s="8">
        <v>700859</v>
      </c>
      <c r="B2453" s="12" t="str">
        <v>（株） 日立システムズ 茨城支店</v>
      </c>
      <c r="C2453" s="12" t="str">
        <v>015 情報機器用品、ソフトウェア</v>
      </c>
      <c r="D2453" s="12" t="s">
        <v>100</v>
      </c>
    </row>
    <row r="2454" spans="1:4" s="2" customFormat="1">
      <c r="A2454" s="8">
        <v>700859</v>
      </c>
      <c r="B2454" s="12" t="str">
        <v>（株） 日立システムズ 茨城支店</v>
      </c>
      <c r="C2454" s="12" t="str">
        <v>035 情報処理、情報提供サービス、情報機器等の保守点検</v>
      </c>
      <c r="D2454" s="12" t="s">
        <v>100</v>
      </c>
    </row>
    <row r="2455" spans="1:4" s="2" customFormat="1">
      <c r="A2455" s="8">
        <v>700860</v>
      </c>
      <c r="B2455" s="12" t="str">
        <v>（株）日立社会情報サービス Ｌｕｍａｄａ営業部</v>
      </c>
      <c r="C2455" s="12" t="str">
        <v>035 情報処理、情報提供サービス、情報機器等の保守点検</v>
      </c>
      <c r="D2455" s="12" t="s">
        <v>715</v>
      </c>
    </row>
    <row r="2456" spans="1:4" s="2" customFormat="1">
      <c r="A2456" s="8">
        <v>700861</v>
      </c>
      <c r="B2456" s="12" t="str">
        <v>（株）日立製作所 茨城支店</v>
      </c>
      <c r="C2456" s="12" t="str">
        <v>033 上下水道施設の維持管理</v>
      </c>
      <c r="D2456" s="12" t="s">
        <v>374</v>
      </c>
    </row>
    <row r="2457" spans="1:4" s="2" customFormat="1">
      <c r="A2457" s="8">
        <v>700861</v>
      </c>
      <c r="B2457" s="12" t="str">
        <v>（株）日立製作所 茨城支店</v>
      </c>
      <c r="C2457" s="12" t="str">
        <v>035 情報処理、情報提供サービス、情報機器等の保守点検</v>
      </c>
      <c r="D2457" s="12" t="s">
        <v>374</v>
      </c>
    </row>
    <row r="2458" spans="1:4" s="2" customFormat="1">
      <c r="A2458" s="8">
        <v>700861</v>
      </c>
      <c r="B2458" s="12" t="str">
        <v>（株）日立製作所 茨城支店</v>
      </c>
      <c r="C2458" s="12" t="str">
        <v>036 電気・通信・視聴覚設備の保守点検</v>
      </c>
      <c r="D2458" s="12" t="s">
        <v>374</v>
      </c>
    </row>
    <row r="2459" spans="1:4" s="2" customFormat="1">
      <c r="A2459" s="8">
        <v>700861</v>
      </c>
      <c r="B2459" s="12" t="str">
        <v>（株）日立製作所 茨城支店</v>
      </c>
      <c r="C2459" s="12" t="str">
        <v>037 電気工作物の保安管理</v>
      </c>
      <c r="D2459" s="12" t="s">
        <v>374</v>
      </c>
    </row>
    <row r="2460" spans="1:4" s="2" customFormat="1">
      <c r="A2460" s="8">
        <v>700862</v>
      </c>
      <c r="B2460" s="12" t="str">
        <v>（株）常陸設備設計</v>
      </c>
      <c r="C2460" s="12" t="str">
        <v>036 電気・通信・視聴覚設備の保守点検</v>
      </c>
      <c r="D2460" s="12" t="s">
        <v>451</v>
      </c>
    </row>
    <row r="2461" spans="1:4" s="2" customFormat="1">
      <c r="A2461" s="8">
        <v>700862</v>
      </c>
      <c r="B2461" s="12" t="str">
        <v>（株）常陸設備設計</v>
      </c>
      <c r="C2461" s="12" t="str">
        <v>037 電気工作物の保安管理</v>
      </c>
      <c r="D2461" s="12" t="s">
        <v>451</v>
      </c>
    </row>
    <row r="2462" spans="1:4" s="2" customFormat="1">
      <c r="A2462" s="8">
        <v>700863</v>
      </c>
      <c r="B2462" s="12" t="str">
        <v>日立綜合防災（株）</v>
      </c>
      <c r="C2462" s="12" t="str">
        <v>016 電気・通信・視聴覚機器用品</v>
      </c>
      <c r="D2462" s="12" t="s">
        <v>706</v>
      </c>
    </row>
    <row r="2463" spans="1:4" s="2" customFormat="1">
      <c r="A2463" s="8">
        <v>700863</v>
      </c>
      <c r="B2463" s="12" t="str">
        <v>日立綜合防災（株）</v>
      </c>
      <c r="C2463" s="12" t="str">
        <v>020 消防機器用品（消防車両を含む）</v>
      </c>
      <c r="D2463" s="12" t="s">
        <v>706</v>
      </c>
    </row>
    <row r="2464" spans="1:4" s="2" customFormat="1">
      <c r="A2464" s="8">
        <v>700863</v>
      </c>
      <c r="B2464" s="12" t="str">
        <v>日立綜合防災（株）</v>
      </c>
      <c r="C2464" s="12" t="str">
        <v>038 空調・消防・ボイラー設備の保守点検</v>
      </c>
      <c r="D2464" s="12" t="s">
        <v>706</v>
      </c>
    </row>
    <row r="2465" spans="1:4" s="2" customFormat="1">
      <c r="A2465" s="8">
        <v>700865</v>
      </c>
      <c r="B2465" s="12" t="str">
        <v>（株） 日立ビルシステム 関東支社</v>
      </c>
      <c r="C2465" s="12" t="str">
        <v>021 その他の販売</v>
      </c>
      <c r="D2465" s="12" t="s">
        <v>1063</v>
      </c>
    </row>
    <row r="2466" spans="1:4" s="2" customFormat="1">
      <c r="A2466" s="8">
        <v>700865</v>
      </c>
      <c r="B2466" s="12" t="str">
        <v>（株） 日立ビルシステム 関東支社</v>
      </c>
      <c r="C2466" s="12" t="str">
        <v>027 警備</v>
      </c>
      <c r="D2466" s="12" t="s">
        <v>1063</v>
      </c>
    </row>
    <row r="2467" spans="1:4" s="2" customFormat="1">
      <c r="A2467" s="8">
        <v>700865</v>
      </c>
      <c r="B2467" s="12" t="str">
        <v>（株） 日立ビルシステム 関東支社</v>
      </c>
      <c r="C2467" s="12" t="str">
        <v>036 電気・通信・視聴覚設備の保守点検</v>
      </c>
      <c r="D2467" s="12" t="s">
        <v>1063</v>
      </c>
    </row>
    <row r="2468" spans="1:4" s="2" customFormat="1">
      <c r="A2468" s="8">
        <v>700865</v>
      </c>
      <c r="B2468" s="12" t="str">
        <v>（株） 日立ビルシステム 関東支社</v>
      </c>
      <c r="C2468" s="12" t="str">
        <v>038 空調・消防・ボイラー設備の保守点検</v>
      </c>
      <c r="D2468" s="12" t="s">
        <v>1063</v>
      </c>
    </row>
    <row r="2469" spans="1:4" s="2" customFormat="1">
      <c r="A2469" s="8">
        <v>700865</v>
      </c>
      <c r="B2469" s="12" t="str">
        <v>（株） 日立ビルシステム 関東支社</v>
      </c>
      <c r="C2469" s="12" t="str">
        <v>039 昇降機・自動ドア・シャッター等の保守点検</v>
      </c>
      <c r="D2469" s="12" t="s">
        <v>1063</v>
      </c>
    </row>
    <row r="2470" spans="1:4" s="2" customFormat="1">
      <c r="A2470" s="8">
        <v>700865</v>
      </c>
      <c r="B2470" s="12" t="str">
        <v>（株） 日立ビルシステム 関東支社</v>
      </c>
      <c r="C2470" s="12" t="str">
        <v>040 各種施設・設備の維持管理・保守点検</v>
      </c>
      <c r="D2470" s="12" t="s">
        <v>1063</v>
      </c>
    </row>
    <row r="2471" spans="1:4" s="2" customFormat="1">
      <c r="A2471" s="8">
        <v>700865</v>
      </c>
      <c r="B2471" s="12" t="str">
        <v>（株） 日立ビルシステム 関東支社</v>
      </c>
      <c r="C2471" s="12" t="str">
        <v>048 賃貸借</v>
      </c>
      <c r="D2471" s="12" t="s">
        <v>1063</v>
      </c>
    </row>
    <row r="2472" spans="1:4" s="2" customFormat="1">
      <c r="A2472" s="8">
        <v>700866</v>
      </c>
      <c r="B2472" s="12" t="str">
        <v>ロジスティード東日本（株） 東日本地区本部</v>
      </c>
      <c r="C2472" s="12" t="str">
        <v>029 運送、運輸（廃棄物収集運搬を除く）</v>
      </c>
      <c r="D2472" s="12" t="s">
        <v>1064</v>
      </c>
    </row>
    <row r="2473" spans="1:4" s="2" customFormat="1">
      <c r="A2473" s="8">
        <v>700866</v>
      </c>
      <c r="B2473" s="12" t="str">
        <v>ロジスティード東日本（株） 東日本地区本部</v>
      </c>
      <c r="C2473" s="12" t="str">
        <v>030 廃棄物収集運搬処理</v>
      </c>
      <c r="D2473" s="12" t="s">
        <v>1064</v>
      </c>
    </row>
    <row r="2474" spans="1:4" s="2" customFormat="1">
      <c r="A2474" s="8">
        <v>700866</v>
      </c>
      <c r="B2474" s="12" t="str">
        <v>ロジスティード東日本（株） 東日本地区本部</v>
      </c>
      <c r="C2474" s="12" t="str">
        <v>049 労働者派遣</v>
      </c>
      <c r="D2474" s="12" t="s">
        <v>1064</v>
      </c>
    </row>
    <row r="2475" spans="1:4" s="2" customFormat="1">
      <c r="A2475" s="8">
        <v>700867</v>
      </c>
      <c r="B2475" s="12" t="str">
        <v>（株） 日立プラントサービス 茨城支店</v>
      </c>
      <c r="C2475" s="12" t="str">
        <v>002 農業・化学・工業薬品</v>
      </c>
      <c r="D2475" s="12" t="s">
        <v>1065</v>
      </c>
    </row>
    <row r="2476" spans="1:4" s="2" customFormat="1">
      <c r="A2476" s="8">
        <v>700867</v>
      </c>
      <c r="B2476" s="12" t="str">
        <v>（株） 日立プラントサービス 茨城支店</v>
      </c>
      <c r="C2476" s="12" t="str">
        <v>017 厨房・空調機器用品</v>
      </c>
      <c r="D2476" s="12" t="s">
        <v>1065</v>
      </c>
    </row>
    <row r="2477" spans="1:4" s="2" customFormat="1">
      <c r="A2477" s="8">
        <v>700867</v>
      </c>
      <c r="B2477" s="12" t="str">
        <v>（株） 日立プラントサービス 茨城支店</v>
      </c>
      <c r="C2477" s="12" t="str">
        <v>021 その他の販売</v>
      </c>
      <c r="D2477" s="12" t="s">
        <v>1065</v>
      </c>
    </row>
    <row r="2478" spans="1:4" s="2" customFormat="1">
      <c r="A2478" s="8">
        <v>700867</v>
      </c>
      <c r="B2478" s="12" t="str">
        <v>（株） 日立プラントサービス 茨城支店</v>
      </c>
      <c r="C2478" s="12" t="str">
        <v>023 試験、測定、観測</v>
      </c>
      <c r="D2478" s="12" t="s">
        <v>1065</v>
      </c>
    </row>
    <row r="2479" spans="1:4" s="2" customFormat="1">
      <c r="A2479" s="8">
        <v>700867</v>
      </c>
      <c r="B2479" s="12" t="str">
        <v>（株） 日立プラントサービス 茨城支店</v>
      </c>
      <c r="C2479" s="12" t="str">
        <v>033 上下水道施設の維持管理</v>
      </c>
      <c r="D2479" s="12" t="s">
        <v>1065</v>
      </c>
    </row>
    <row r="2480" spans="1:4" s="2" customFormat="1">
      <c r="A2480" s="8">
        <v>700867</v>
      </c>
      <c r="B2480" s="12" t="str">
        <v>（株） 日立プラントサービス 茨城支店</v>
      </c>
      <c r="C2480" s="12" t="str">
        <v>034 上下水道設備の保守点検</v>
      </c>
      <c r="D2480" s="12" t="s">
        <v>1065</v>
      </c>
    </row>
    <row r="2481" spans="1:4" s="2" customFormat="1">
      <c r="A2481" s="8">
        <v>700867</v>
      </c>
      <c r="B2481" s="12" t="str">
        <v>（株） 日立プラントサービス 茨城支店</v>
      </c>
      <c r="C2481" s="12" t="str">
        <v>038 空調・消防・ボイラー設備の保守点検</v>
      </c>
      <c r="D2481" s="12" t="s">
        <v>1065</v>
      </c>
    </row>
    <row r="2482" spans="1:4" s="2" customFormat="1">
      <c r="A2482" s="8">
        <v>700868</v>
      </c>
      <c r="B2482" s="12" t="str">
        <v>カナデビア環境サービス（株）</v>
      </c>
      <c r="C2482" s="12" t="str">
        <v>040 各種施設・設備の維持管理・保守点検</v>
      </c>
      <c r="D2482" s="12" t="s">
        <v>155</v>
      </c>
    </row>
    <row r="2483" spans="1:4" s="2" customFormat="1">
      <c r="A2483" s="8">
        <v>700868</v>
      </c>
      <c r="B2483" s="12" t="str">
        <v>カナデビア環境サービス（株）</v>
      </c>
      <c r="C2483" s="12" t="str">
        <v>047 その他役務の提供</v>
      </c>
      <c r="D2483" s="12" t="s">
        <v>155</v>
      </c>
    </row>
    <row r="2484" spans="1:4" s="2" customFormat="1">
      <c r="A2484" s="8">
        <v>700869</v>
      </c>
      <c r="B2484" s="12" t="str">
        <v>（株）ビート</v>
      </c>
      <c r="C2484" s="12" t="str">
        <v>007 楽器、スポーツ用品、室内外遊具・玩具</v>
      </c>
      <c r="D2484" s="12" t="s">
        <v>1066</v>
      </c>
    </row>
    <row r="2485" spans="1:4" s="2" customFormat="1">
      <c r="A2485" s="8">
        <v>700869</v>
      </c>
      <c r="B2485" s="12" t="str">
        <v>（株）ビート</v>
      </c>
      <c r="C2485" s="12" t="str">
        <v>032 体育施設管理監視</v>
      </c>
      <c r="D2485" s="12" t="s">
        <v>1066</v>
      </c>
    </row>
    <row r="2486" spans="1:4" s="2" customFormat="1">
      <c r="A2486" s="8">
        <v>700869</v>
      </c>
      <c r="B2486" s="12" t="str">
        <v>（株）ビート</v>
      </c>
      <c r="C2486" s="12" t="str">
        <v>040 各種施設・設備の維持管理・保守点検</v>
      </c>
      <c r="D2486" s="12" t="s">
        <v>1066</v>
      </c>
    </row>
    <row r="2487" spans="1:4" s="2" customFormat="1">
      <c r="A2487" s="8">
        <v>700869</v>
      </c>
      <c r="B2487" s="12" t="str">
        <v>（株）ビート</v>
      </c>
      <c r="C2487" s="12" t="str">
        <v>047 その他役務の提供</v>
      </c>
      <c r="D2487" s="12" t="s">
        <v>1066</v>
      </c>
    </row>
    <row r="2488" spans="1:4" s="2" customFormat="1">
      <c r="A2488" s="8">
        <v>700870</v>
      </c>
      <c r="B2488" s="12" t="str">
        <v>ヒビノスペーステック（株）</v>
      </c>
      <c r="C2488" s="12" t="str">
        <v>016 電気・通信・視聴覚機器用品</v>
      </c>
      <c r="D2488" s="12" t="s">
        <v>1068</v>
      </c>
    </row>
    <row r="2489" spans="1:4" s="2" customFormat="1">
      <c r="A2489" s="8">
        <v>700870</v>
      </c>
      <c r="B2489" s="12" t="str">
        <v>ヒビノスペーステック（株）</v>
      </c>
      <c r="C2489" s="12" t="str">
        <v>036 電気・通信・視聴覚設備の保守点検</v>
      </c>
      <c r="D2489" s="12" t="s">
        <v>1068</v>
      </c>
    </row>
    <row r="2490" spans="1:4" s="2" customFormat="1">
      <c r="A2490" s="8">
        <v>700871</v>
      </c>
      <c r="B2490" s="12" t="str">
        <v>ヒューマンリソシア（株）</v>
      </c>
      <c r="C2490" s="12" t="str">
        <v>015 情報機器用品、ソフトウェア</v>
      </c>
      <c r="D2490" s="12" t="s">
        <v>281</v>
      </c>
    </row>
    <row r="2491" spans="1:4" s="2" customFormat="1">
      <c r="A2491" s="8">
        <v>700871</v>
      </c>
      <c r="B2491" s="12" t="str">
        <v>ヒューマンリソシア（株）</v>
      </c>
      <c r="C2491" s="12" t="str">
        <v>035 情報処理、情報提供サービス、情報機器等の保守点検</v>
      </c>
      <c r="D2491" s="12" t="s">
        <v>281</v>
      </c>
    </row>
    <row r="2492" spans="1:4" s="2" customFormat="1">
      <c r="A2492" s="8">
        <v>700871</v>
      </c>
      <c r="B2492" s="12" t="str">
        <v>ヒューマンリソシア（株）</v>
      </c>
      <c r="C2492" s="12" t="str">
        <v>045 明細書点検</v>
      </c>
      <c r="D2492" s="12" t="s">
        <v>281</v>
      </c>
    </row>
    <row r="2493" spans="1:4" s="2" customFormat="1">
      <c r="A2493" s="8">
        <v>700871</v>
      </c>
      <c r="B2493" s="12" t="str">
        <v>ヒューマンリソシア（株）</v>
      </c>
      <c r="C2493" s="12" t="str">
        <v>046 翻訳、速記反訳、会議録作成</v>
      </c>
      <c r="D2493" s="12" t="s">
        <v>281</v>
      </c>
    </row>
    <row r="2494" spans="1:4" s="2" customFormat="1">
      <c r="A2494" s="8">
        <v>700871</v>
      </c>
      <c r="B2494" s="12" t="str">
        <v>ヒューマンリソシア（株）</v>
      </c>
      <c r="C2494" s="12" t="str">
        <v>047 その他役務の提供</v>
      </c>
      <c r="D2494" s="12" t="s">
        <v>281</v>
      </c>
    </row>
    <row r="2495" spans="1:4" s="2" customFormat="1">
      <c r="A2495" s="8">
        <v>700871</v>
      </c>
      <c r="B2495" s="12" t="str">
        <v>ヒューマンリソシア（株）</v>
      </c>
      <c r="C2495" s="12" t="str">
        <v>049 労働者派遣</v>
      </c>
      <c r="D2495" s="12" t="s">
        <v>281</v>
      </c>
    </row>
    <row r="2496" spans="1:4" s="2" customFormat="1">
      <c r="A2496" s="8">
        <v>700871</v>
      </c>
      <c r="B2496" s="12" t="str">
        <v>ヒューマンリソシア（株）</v>
      </c>
      <c r="C2496" s="12" t="str">
        <v>050 研修講師・指導員・技術者の派遣</v>
      </c>
      <c r="D2496" s="12" t="s">
        <v>281</v>
      </c>
    </row>
    <row r="2497" spans="1:4" s="2" customFormat="1">
      <c r="A2497" s="8">
        <v>700872</v>
      </c>
      <c r="B2497" s="12" t="str">
        <v>表示灯（株） 東京支社</v>
      </c>
      <c r="C2497" s="12" t="str">
        <v>021 その他の販売</v>
      </c>
      <c r="D2497" s="12" t="s">
        <v>528</v>
      </c>
    </row>
    <row r="2498" spans="1:4" s="2" customFormat="1">
      <c r="A2498" s="8">
        <v>700872</v>
      </c>
      <c r="B2498" s="12" t="str">
        <v>表示灯（株） 東京支社</v>
      </c>
      <c r="C2498" s="12" t="str">
        <v>024 写真・製図・複写・地図の撮影作成</v>
      </c>
      <c r="D2498" s="12" t="s">
        <v>528</v>
      </c>
    </row>
    <row r="2499" spans="1:4" s="2" customFormat="1">
      <c r="A2499" s="8">
        <v>700872</v>
      </c>
      <c r="B2499" s="12" t="str">
        <v>表示灯（株） 東京支社</v>
      </c>
      <c r="C2499" s="12" t="str">
        <v>025 映画・ビデオ・広告・看板の企画制作</v>
      </c>
      <c r="D2499" s="12" t="s">
        <v>528</v>
      </c>
    </row>
    <row r="2500" spans="1:4" s="2" customFormat="1">
      <c r="A2500" s="8">
        <v>700872</v>
      </c>
      <c r="B2500" s="12" t="str">
        <v>表示灯（株） 東京支社</v>
      </c>
      <c r="C2500" s="12" t="str">
        <v>035 情報処理、情報提供サービス、情報機器等の保守点検</v>
      </c>
      <c r="D2500" s="12" t="s">
        <v>528</v>
      </c>
    </row>
    <row r="2501" spans="1:4" s="2" customFormat="1">
      <c r="A2501" s="8">
        <v>700872</v>
      </c>
      <c r="B2501" s="12" t="str">
        <v>表示灯（株） 東京支社</v>
      </c>
      <c r="C2501" s="12" t="str">
        <v>047 その他役務の提供</v>
      </c>
      <c r="D2501" s="12" t="s">
        <v>528</v>
      </c>
    </row>
    <row r="2502" spans="1:4" s="2" customFormat="1">
      <c r="A2502" s="8">
        <v>700873</v>
      </c>
      <c r="B2502" s="12" t="str">
        <v>平石環境システム（株）</v>
      </c>
      <c r="C2502" s="12" t="str">
        <v>030 廃棄物収集運搬処理</v>
      </c>
      <c r="D2502" s="12" t="s">
        <v>1069</v>
      </c>
    </row>
    <row r="2503" spans="1:4" s="2" customFormat="1">
      <c r="A2503" s="8">
        <v>700873</v>
      </c>
      <c r="B2503" s="12" t="str">
        <v>平石環境システム（株）</v>
      </c>
      <c r="C2503" s="12" t="str">
        <v>033 上下水道施設の維持管理</v>
      </c>
      <c r="D2503" s="12" t="s">
        <v>1069</v>
      </c>
    </row>
    <row r="2504" spans="1:4" s="2" customFormat="1">
      <c r="A2504" s="8">
        <v>700873</v>
      </c>
      <c r="B2504" s="12" t="str">
        <v>平石環境システム（株）</v>
      </c>
      <c r="C2504" s="12" t="str">
        <v>034 上下水道設備の保守点検</v>
      </c>
      <c r="D2504" s="12" t="s">
        <v>1069</v>
      </c>
    </row>
    <row r="2505" spans="1:4" s="2" customFormat="1">
      <c r="A2505" s="8">
        <v>700873</v>
      </c>
      <c r="B2505" s="12" t="str">
        <v>平石環境システム（株）</v>
      </c>
      <c r="C2505" s="12" t="str">
        <v>041 各種施設・設備の清掃、消毒、防除、駆除</v>
      </c>
      <c r="D2505" s="12" t="s">
        <v>1069</v>
      </c>
    </row>
    <row r="2506" spans="1:4" s="2" customFormat="1">
      <c r="A2506" s="8">
        <v>700873</v>
      </c>
      <c r="B2506" s="12" t="str">
        <v>平石環境システム（株）</v>
      </c>
      <c r="C2506" s="12" t="str">
        <v>047 その他役務の提供</v>
      </c>
      <c r="D2506" s="12" t="s">
        <v>1069</v>
      </c>
    </row>
    <row r="2507" spans="1:4" s="2" customFormat="1">
      <c r="A2507" s="8">
        <v>700874</v>
      </c>
      <c r="B2507" s="12" t="str">
        <v>広沢商事（株）</v>
      </c>
      <c r="C2507" s="12" t="str">
        <v>005 事務機器用品</v>
      </c>
      <c r="D2507" s="12" t="s">
        <v>1070</v>
      </c>
    </row>
    <row r="2508" spans="1:4" s="2" customFormat="1">
      <c r="A2508" s="8">
        <v>700874</v>
      </c>
      <c r="B2508" s="12" t="str">
        <v>広沢商事（株）</v>
      </c>
      <c r="C2508" s="12" t="str">
        <v>006 学校備品、学校教材、図書、視聴覚資料</v>
      </c>
      <c r="D2508" s="12" t="s">
        <v>1070</v>
      </c>
    </row>
    <row r="2509" spans="1:4" s="2" customFormat="1">
      <c r="A2509" s="8">
        <v>700874</v>
      </c>
      <c r="B2509" s="12" t="str">
        <v>広沢商事（株）</v>
      </c>
      <c r="C2509" s="12" t="str">
        <v>008 家具、寝具、室内装飾品、什器類</v>
      </c>
      <c r="D2509" s="12" t="s">
        <v>1070</v>
      </c>
    </row>
    <row r="2510" spans="1:4" s="2" customFormat="1">
      <c r="A2510" s="8">
        <v>700874</v>
      </c>
      <c r="B2510" s="12" t="str">
        <v>広沢商事（株）</v>
      </c>
      <c r="C2510" s="12" t="str">
        <v>015 情報機器用品、ソフトウェア</v>
      </c>
      <c r="D2510" s="12" t="s">
        <v>1070</v>
      </c>
    </row>
    <row r="2511" spans="1:4" s="2" customFormat="1">
      <c r="A2511" s="8">
        <v>700874</v>
      </c>
      <c r="B2511" s="12" t="str">
        <v>広沢商事（株）</v>
      </c>
      <c r="C2511" s="12" t="str">
        <v>016 電気・通信・視聴覚機器用品</v>
      </c>
      <c r="D2511" s="12" t="s">
        <v>1070</v>
      </c>
    </row>
    <row r="2512" spans="1:4" s="2" customFormat="1">
      <c r="A2512" s="8">
        <v>700874</v>
      </c>
      <c r="B2512" s="12" t="str">
        <v>広沢商事（株）</v>
      </c>
      <c r="C2512" s="12" t="str">
        <v>017 厨房・空調機器用品</v>
      </c>
      <c r="D2512" s="12" t="s">
        <v>1070</v>
      </c>
    </row>
    <row r="2513" spans="1:4" s="2" customFormat="1">
      <c r="A2513" s="8">
        <v>700874</v>
      </c>
      <c r="B2513" s="12" t="str">
        <v>広沢商事（株）</v>
      </c>
      <c r="C2513" s="12" t="str">
        <v>048 賃貸借</v>
      </c>
      <c r="D2513" s="12" t="s">
        <v>1070</v>
      </c>
    </row>
    <row r="2514" spans="1:4" s="2" customFormat="1">
      <c r="A2514" s="8">
        <v>700875</v>
      </c>
      <c r="B2514" s="12" t="str">
        <v>（株）広瀬誠商会</v>
      </c>
      <c r="C2514" s="12" t="str">
        <v>008 家具、寝具、室内装飾品、什器類</v>
      </c>
      <c r="D2514" s="12" t="s">
        <v>992</v>
      </c>
    </row>
    <row r="2515" spans="1:4" s="2" customFormat="1">
      <c r="A2515" s="8">
        <v>700875</v>
      </c>
      <c r="B2515" s="12" t="str">
        <v>（株）広瀬誠商会</v>
      </c>
      <c r="C2515" s="12" t="str">
        <v>010 紙・袋製品</v>
      </c>
      <c r="D2515" s="12" t="s">
        <v>992</v>
      </c>
    </row>
    <row r="2516" spans="1:4" s="2" customFormat="1">
      <c r="A2516" s="8">
        <v>700875</v>
      </c>
      <c r="B2516" s="12" t="str">
        <v>（株）広瀬誠商会</v>
      </c>
      <c r="C2516" s="12" t="str">
        <v>018 衛生・清掃機器用品</v>
      </c>
      <c r="D2516" s="12" t="s">
        <v>992</v>
      </c>
    </row>
    <row r="2517" spans="1:4" s="2" customFormat="1">
      <c r="A2517" s="8">
        <v>700875</v>
      </c>
      <c r="B2517" s="12" t="str">
        <v>（株）広瀬誠商会</v>
      </c>
      <c r="C2517" s="12" t="str">
        <v>021 その他の販売</v>
      </c>
      <c r="D2517" s="12" t="s">
        <v>992</v>
      </c>
    </row>
    <row r="2518" spans="1:4" s="2" customFormat="1">
      <c r="A2518" s="8">
        <v>700875</v>
      </c>
      <c r="B2518" s="12" t="str">
        <v>（株）広瀬誠商会</v>
      </c>
      <c r="C2518" s="12" t="str">
        <v>041 各種施設・設備の清掃、消毒、防除、駆除</v>
      </c>
      <c r="D2518" s="12" t="s">
        <v>992</v>
      </c>
    </row>
    <row r="2519" spans="1:4" s="2" customFormat="1">
      <c r="A2519" s="8">
        <v>700875</v>
      </c>
      <c r="B2519" s="12" t="str">
        <v>（株）広瀬誠商会</v>
      </c>
      <c r="C2519" s="12" t="str">
        <v>047 その他役務の提供</v>
      </c>
      <c r="D2519" s="12" t="s">
        <v>992</v>
      </c>
    </row>
    <row r="2520" spans="1:4" s="2" customFormat="1">
      <c r="A2520" s="8">
        <v>700875</v>
      </c>
      <c r="B2520" s="12" t="str">
        <v>（株）広瀬誠商会</v>
      </c>
      <c r="C2520" s="12" t="str">
        <v>048 賃貸借</v>
      </c>
      <c r="D2520" s="12" t="s">
        <v>992</v>
      </c>
    </row>
    <row r="2521" spans="1:4" s="2" customFormat="1">
      <c r="A2521" s="8">
        <v>700876</v>
      </c>
      <c r="B2521" s="12" t="str">
        <v>深澤通信工業（株）</v>
      </c>
      <c r="C2521" s="12" t="str">
        <v>005 事務機器用品</v>
      </c>
      <c r="D2521" s="12" t="s">
        <v>776</v>
      </c>
    </row>
    <row r="2522" spans="1:4" s="2" customFormat="1">
      <c r="A2522" s="8">
        <v>700876</v>
      </c>
      <c r="B2522" s="12" t="str">
        <v>深澤通信工業（株）</v>
      </c>
      <c r="C2522" s="12" t="str">
        <v>016 電気・通信・視聴覚機器用品</v>
      </c>
      <c r="D2522" s="12" t="s">
        <v>776</v>
      </c>
    </row>
    <row r="2523" spans="1:4" s="2" customFormat="1">
      <c r="A2523" s="8">
        <v>700876</v>
      </c>
      <c r="B2523" s="12" t="str">
        <v>深澤通信工業（株）</v>
      </c>
      <c r="C2523" s="12" t="str">
        <v>020 消防機器用品（消防車両を含む）</v>
      </c>
      <c r="D2523" s="12" t="s">
        <v>776</v>
      </c>
    </row>
    <row r="2524" spans="1:4" s="2" customFormat="1">
      <c r="A2524" s="8">
        <v>700876</v>
      </c>
      <c r="B2524" s="12" t="str">
        <v>深澤通信工業（株）</v>
      </c>
      <c r="C2524" s="12" t="str">
        <v>036 電気・通信・視聴覚設備の保守点検</v>
      </c>
      <c r="D2524" s="12" t="s">
        <v>776</v>
      </c>
    </row>
    <row r="2525" spans="1:4" s="2" customFormat="1">
      <c r="A2525" s="8">
        <v>700876</v>
      </c>
      <c r="B2525" s="12" t="str">
        <v>深澤通信工業（株）</v>
      </c>
      <c r="C2525" s="12" t="str">
        <v>038 空調・消防・ボイラー設備の保守点検</v>
      </c>
      <c r="D2525" s="12" t="s">
        <v>776</v>
      </c>
    </row>
    <row r="2526" spans="1:4" s="2" customFormat="1">
      <c r="A2526" s="8">
        <v>700877</v>
      </c>
      <c r="B2526" s="12" t="str">
        <v>福井電機（株） 茨城営業所</v>
      </c>
      <c r="C2526" s="12" t="str">
        <v>013 試験・測定・観測機器用品</v>
      </c>
      <c r="D2526" s="12" t="s">
        <v>1071</v>
      </c>
    </row>
    <row r="2527" spans="1:4" s="2" customFormat="1">
      <c r="A2527" s="8">
        <v>700877</v>
      </c>
      <c r="B2527" s="12" t="str">
        <v>福井電機（株） 茨城営業所</v>
      </c>
      <c r="C2527" s="12" t="str">
        <v>014 建設・農業・工作機器用品</v>
      </c>
      <c r="D2527" s="12" t="s">
        <v>1071</v>
      </c>
    </row>
    <row r="2528" spans="1:4" s="2" customFormat="1">
      <c r="A2528" s="8">
        <v>700877</v>
      </c>
      <c r="B2528" s="12" t="str">
        <v>福井電機（株） 茨城営業所</v>
      </c>
      <c r="C2528" s="12" t="str">
        <v>016 電気・通信・視聴覚機器用品</v>
      </c>
      <c r="D2528" s="12" t="s">
        <v>1071</v>
      </c>
    </row>
    <row r="2529" spans="1:4" s="2" customFormat="1">
      <c r="A2529" s="8">
        <v>700877</v>
      </c>
      <c r="B2529" s="12" t="str">
        <v>福井電機（株） 茨城営業所</v>
      </c>
      <c r="C2529" s="12" t="str">
        <v>021 その他の販売</v>
      </c>
      <c r="D2529" s="12" t="s">
        <v>1071</v>
      </c>
    </row>
    <row r="2530" spans="1:4" s="2" customFormat="1">
      <c r="A2530" s="8">
        <v>700877</v>
      </c>
      <c r="B2530" s="12" t="str">
        <v>福井電機（株） 茨城営業所</v>
      </c>
      <c r="C2530" s="12" t="str">
        <v>033 上下水道施設の維持管理</v>
      </c>
      <c r="D2530" s="12" t="s">
        <v>1071</v>
      </c>
    </row>
    <row r="2531" spans="1:4" s="2" customFormat="1">
      <c r="A2531" s="8">
        <v>700877</v>
      </c>
      <c r="B2531" s="12" t="str">
        <v>福井電機（株） 茨城営業所</v>
      </c>
      <c r="C2531" s="12" t="str">
        <v>034 上下水道設備の保守点検</v>
      </c>
      <c r="D2531" s="12" t="s">
        <v>1071</v>
      </c>
    </row>
    <row r="2532" spans="1:4" s="2" customFormat="1">
      <c r="A2532" s="8">
        <v>700877</v>
      </c>
      <c r="B2532" s="12" t="str">
        <v>福井電機（株） 茨城営業所</v>
      </c>
      <c r="C2532" s="12" t="str">
        <v>036 電気・通信・視聴覚設備の保守点検</v>
      </c>
      <c r="D2532" s="12" t="s">
        <v>1071</v>
      </c>
    </row>
    <row r="2533" spans="1:4" s="2" customFormat="1">
      <c r="A2533" s="8">
        <v>700877</v>
      </c>
      <c r="B2533" s="12" t="str">
        <v>福井電機（株） 茨城営業所</v>
      </c>
      <c r="C2533" s="12" t="str">
        <v>037 電気工作物の保安管理</v>
      </c>
      <c r="D2533" s="12" t="s">
        <v>1071</v>
      </c>
    </row>
    <row r="2534" spans="1:4" s="2" customFormat="1">
      <c r="A2534" s="8">
        <v>700877</v>
      </c>
      <c r="B2534" s="12" t="str">
        <v>福井電機（株） 茨城営業所</v>
      </c>
      <c r="C2534" s="12" t="str">
        <v>038 空調・消防・ボイラー設備の保守点検</v>
      </c>
      <c r="D2534" s="12" t="s">
        <v>1071</v>
      </c>
    </row>
    <row r="2535" spans="1:4" s="2" customFormat="1">
      <c r="A2535" s="8">
        <v>700877</v>
      </c>
      <c r="B2535" s="12" t="str">
        <v>福井電機（株） 茨城営業所</v>
      </c>
      <c r="C2535" s="12" t="str">
        <v>040 各種施設・設備の維持管理・保守点検</v>
      </c>
      <c r="D2535" s="12" t="s">
        <v>1071</v>
      </c>
    </row>
    <row r="2536" spans="1:4" s="2" customFormat="1">
      <c r="A2536" s="8">
        <v>700877</v>
      </c>
      <c r="B2536" s="12" t="str">
        <v>福井電機（株） 茨城営業所</v>
      </c>
      <c r="C2536" s="12" t="str">
        <v>047 その他役務の提供</v>
      </c>
      <c r="D2536" s="12" t="s">
        <v>1071</v>
      </c>
    </row>
    <row r="2537" spans="1:4" s="2" customFormat="1">
      <c r="A2537" s="8">
        <v>700878</v>
      </c>
      <c r="B2537" s="12" t="str">
        <v>（株） フクシ・エンタープライズ 茨城営業所</v>
      </c>
      <c r="C2537" s="12" t="str">
        <v>007 楽器、スポーツ用品、室内外遊具・玩具</v>
      </c>
      <c r="D2537" s="12" t="s">
        <v>56</v>
      </c>
    </row>
    <row r="2538" spans="1:4" s="2" customFormat="1">
      <c r="A2538" s="8">
        <v>700878</v>
      </c>
      <c r="B2538" s="12" t="str">
        <v>（株） フクシ・エンタープライズ 茨城営業所</v>
      </c>
      <c r="C2538" s="12" t="str">
        <v>008 家具、寝具、室内装飾品、什器類</v>
      </c>
      <c r="D2538" s="12" t="s">
        <v>56</v>
      </c>
    </row>
    <row r="2539" spans="1:4" s="2" customFormat="1">
      <c r="A2539" s="8">
        <v>700878</v>
      </c>
      <c r="B2539" s="12" t="str">
        <v>（株） フクシ・エンタープライズ 茨城営業所</v>
      </c>
      <c r="C2539" s="12" t="str">
        <v>021 その他の販売</v>
      </c>
      <c r="D2539" s="12" t="s">
        <v>56</v>
      </c>
    </row>
    <row r="2540" spans="1:4" s="2" customFormat="1">
      <c r="A2540" s="8">
        <v>700878</v>
      </c>
      <c r="B2540" s="12" t="str">
        <v>（株） フクシ・エンタープライズ 茨城営業所</v>
      </c>
      <c r="C2540" s="12" t="str">
        <v>026 催事の企画運営、旅行企画</v>
      </c>
      <c r="D2540" s="12" t="s">
        <v>56</v>
      </c>
    </row>
    <row r="2541" spans="1:4" s="2" customFormat="1">
      <c r="A2541" s="8">
        <v>700878</v>
      </c>
      <c r="B2541" s="12" t="str">
        <v>（株） フクシ・エンタープライズ 茨城営業所</v>
      </c>
      <c r="C2541" s="12" t="str">
        <v>027 警備</v>
      </c>
      <c r="D2541" s="12" t="s">
        <v>56</v>
      </c>
    </row>
    <row r="2542" spans="1:4" s="2" customFormat="1">
      <c r="A2542" s="8">
        <v>700878</v>
      </c>
      <c r="B2542" s="12" t="str">
        <v>（株） フクシ・エンタープライズ 茨城営業所</v>
      </c>
      <c r="C2542" s="12" t="str">
        <v>032 体育施設管理監視</v>
      </c>
      <c r="D2542" s="12" t="s">
        <v>56</v>
      </c>
    </row>
    <row r="2543" spans="1:4" s="2" customFormat="1">
      <c r="A2543" s="8">
        <v>700878</v>
      </c>
      <c r="B2543" s="12" t="str">
        <v>（株） フクシ・エンタープライズ 茨城営業所</v>
      </c>
      <c r="C2543" s="12" t="str">
        <v>041 各種施設・設備の清掃、消毒、防除、駆除</v>
      </c>
      <c r="D2543" s="12" t="s">
        <v>56</v>
      </c>
    </row>
    <row r="2544" spans="1:4" s="2" customFormat="1">
      <c r="A2544" s="8">
        <v>700878</v>
      </c>
      <c r="B2544" s="12" t="str">
        <v>（株） フクシ・エンタープライズ 茨城営業所</v>
      </c>
      <c r="C2544" s="12" t="str">
        <v>047 その他役務の提供</v>
      </c>
      <c r="D2544" s="12" t="s">
        <v>56</v>
      </c>
    </row>
    <row r="2545" spans="1:4" s="2" customFormat="1">
      <c r="A2545" s="8">
        <v>700878</v>
      </c>
      <c r="B2545" s="12" t="str">
        <v>（株） フクシ・エンタープライズ 茨城営業所</v>
      </c>
      <c r="C2545" s="12" t="str">
        <v>050 研修講師・指導員・技術者の派遣</v>
      </c>
      <c r="D2545" s="12" t="s">
        <v>56</v>
      </c>
    </row>
    <row r="2546" spans="1:4" s="2" customFormat="1">
      <c r="A2546" s="8">
        <v>700879</v>
      </c>
      <c r="B2546" s="12" t="str">
        <v>（株） 福島製作所 東京営業所</v>
      </c>
      <c r="C2546" s="12" t="str">
        <v>021 その他の販売</v>
      </c>
      <c r="D2546" s="12" t="s">
        <v>867</v>
      </c>
    </row>
    <row r="2547" spans="1:4" s="2" customFormat="1">
      <c r="A2547" s="8">
        <v>700879</v>
      </c>
      <c r="B2547" s="12" t="str">
        <v>（株） 福島製作所 東京営業所</v>
      </c>
      <c r="C2547" s="12" t="str">
        <v>047 その他役務の提供</v>
      </c>
      <c r="D2547" s="12" t="s">
        <v>867</v>
      </c>
    </row>
    <row r="2548" spans="1:4" s="2" customFormat="1">
      <c r="A2548" s="8">
        <v>700880</v>
      </c>
      <c r="B2548" s="12" t="str">
        <v>フクダ電子南関東販売（株） 水戸営業所</v>
      </c>
      <c r="C2548" s="12" t="str">
        <v>019 医療・福祉機器用品</v>
      </c>
      <c r="D2548" s="12" t="s">
        <v>1072</v>
      </c>
    </row>
    <row r="2549" spans="1:4" s="2" customFormat="1">
      <c r="A2549" s="8">
        <v>700880</v>
      </c>
      <c r="B2549" s="12" t="str">
        <v>フクダ電子南関東販売（株） 水戸営業所</v>
      </c>
      <c r="C2549" s="12" t="str">
        <v>048 賃貸借</v>
      </c>
      <c r="D2549" s="12" t="s">
        <v>1072</v>
      </c>
    </row>
    <row r="2550" spans="1:4" s="2" customFormat="1">
      <c r="A2550" s="8">
        <v>700881</v>
      </c>
      <c r="B2550" s="12" t="str">
        <v>フクダライフテック常葉（株） 水戸営業所</v>
      </c>
      <c r="C2550" s="12" t="str">
        <v>019 医療・福祉機器用品</v>
      </c>
      <c r="D2550" s="12" t="s">
        <v>88</v>
      </c>
    </row>
    <row r="2551" spans="1:4" s="2" customFormat="1">
      <c r="A2551" s="8">
        <v>700881</v>
      </c>
      <c r="B2551" s="12" t="str">
        <v>フクダライフテック常葉（株） 水戸営業所</v>
      </c>
      <c r="C2551" s="12" t="str">
        <v>048 賃貸借</v>
      </c>
      <c r="D2551" s="12" t="s">
        <v>88</v>
      </c>
    </row>
    <row r="2552" spans="1:4" s="2" customFormat="1">
      <c r="A2552" s="8">
        <v>700882</v>
      </c>
      <c r="B2552" s="12" t="str">
        <v>福味商事（株）</v>
      </c>
      <c r="C2552" s="12" t="str">
        <v>015 情報機器用品、ソフトウェア</v>
      </c>
      <c r="D2552" s="12" t="s">
        <v>589</v>
      </c>
    </row>
    <row r="2553" spans="1:4" s="2" customFormat="1">
      <c r="A2553" s="8">
        <v>700882</v>
      </c>
      <c r="B2553" s="12" t="str">
        <v>福味商事（株）</v>
      </c>
      <c r="C2553" s="12" t="str">
        <v>035 情報処理、情報提供サービス、情報機器等の保守点検</v>
      </c>
      <c r="D2553" s="12" t="s">
        <v>589</v>
      </c>
    </row>
    <row r="2554" spans="1:4" s="2" customFormat="1">
      <c r="A2554" s="8">
        <v>700882</v>
      </c>
      <c r="B2554" s="12" t="str">
        <v>福味商事（株）</v>
      </c>
      <c r="C2554" s="12" t="str">
        <v>048 賃貸借</v>
      </c>
      <c r="D2554" s="12" t="s">
        <v>589</v>
      </c>
    </row>
    <row r="2555" spans="1:4" s="2" customFormat="1">
      <c r="A2555" s="8">
        <v>700883</v>
      </c>
      <c r="B2555" s="12" t="str">
        <v>藤井産業（株） つくば支店</v>
      </c>
      <c r="C2555" s="12" t="str">
        <v>013 試験・測定・観測機器用品</v>
      </c>
      <c r="D2555" s="12" t="s">
        <v>1073</v>
      </c>
    </row>
    <row r="2556" spans="1:4" s="2" customFormat="1">
      <c r="A2556" s="8">
        <v>700883</v>
      </c>
      <c r="B2556" s="12" t="str">
        <v>藤井産業（株） つくば支店</v>
      </c>
      <c r="C2556" s="12" t="str">
        <v>016 電気・通信・視聴覚機器用品</v>
      </c>
      <c r="D2556" s="12" t="s">
        <v>1073</v>
      </c>
    </row>
    <row r="2557" spans="1:4" s="2" customFormat="1">
      <c r="A2557" s="8">
        <v>700883</v>
      </c>
      <c r="B2557" s="12" t="str">
        <v>藤井産業（株） つくば支店</v>
      </c>
      <c r="C2557" s="12" t="str">
        <v>034 上下水道設備の保守点検</v>
      </c>
      <c r="D2557" s="12" t="s">
        <v>1073</v>
      </c>
    </row>
    <row r="2558" spans="1:4" s="2" customFormat="1">
      <c r="A2558" s="8">
        <v>700884</v>
      </c>
      <c r="B2558" s="12" t="str">
        <v>（株） フジクリーン茨城</v>
      </c>
      <c r="C2558" s="12" t="str">
        <v>002 農業・化学・工業薬品</v>
      </c>
      <c r="D2558" s="12" t="s">
        <v>1074</v>
      </c>
    </row>
    <row r="2559" spans="1:4" s="2" customFormat="1">
      <c r="A2559" s="8">
        <v>700884</v>
      </c>
      <c r="B2559" s="12" t="str">
        <v>（株）フジクリーン茨城</v>
      </c>
      <c r="C2559" s="12" t="str">
        <v>034 上下水道設備の保守点検</v>
      </c>
      <c r="D2559" s="12" t="s">
        <v>1074</v>
      </c>
    </row>
    <row r="2560" spans="1:4" s="2" customFormat="1">
      <c r="A2560" s="8">
        <v>700886</v>
      </c>
      <c r="B2560" s="12" t="str">
        <v>富士食品商事（株）</v>
      </c>
      <c r="C2560" s="12" t="str">
        <v>044 調理・給食業務</v>
      </c>
      <c r="D2560" s="12" t="s">
        <v>435</v>
      </c>
    </row>
    <row r="2561" spans="1:4" s="2" customFormat="1">
      <c r="A2561" s="8">
        <v>700887</v>
      </c>
      <c r="B2561" s="12" t="str">
        <v>富士フイルムビジネスイノベーションジャパン（株） 茨城支社</v>
      </c>
      <c r="C2561" s="12" t="str">
        <v>005 事務機器用品</v>
      </c>
      <c r="D2561" s="12" t="s">
        <v>576</v>
      </c>
    </row>
    <row r="2562" spans="1:4" s="2" customFormat="1">
      <c r="A2562" s="8">
        <v>700887</v>
      </c>
      <c r="B2562" s="12" t="str">
        <v>富士フイルムビジネスイノベーションジャパン（株） 茨城支社</v>
      </c>
      <c r="C2562" s="12" t="str">
        <v>010 紙・袋製品</v>
      </c>
      <c r="D2562" s="12" t="s">
        <v>576</v>
      </c>
    </row>
    <row r="2563" spans="1:4" s="2" customFormat="1">
      <c r="A2563" s="8">
        <v>700887</v>
      </c>
      <c r="B2563" s="12" t="str">
        <v>富士フイルムビジネスイノベーションジャパン（株） 茨城支社</v>
      </c>
      <c r="C2563" s="12" t="str">
        <v>015 情報機器用品、ソフトウェア</v>
      </c>
      <c r="D2563" s="12" t="s">
        <v>576</v>
      </c>
    </row>
    <row r="2564" spans="1:4" s="2" customFormat="1">
      <c r="A2564" s="8">
        <v>700887</v>
      </c>
      <c r="B2564" s="12" t="str">
        <v>富士フイルムビジネスイノベーションジャパン（株） 茨城支社</v>
      </c>
      <c r="C2564" s="12" t="str">
        <v>035 情報処理、情報提供サービス、情報機器等の保守点検</v>
      </c>
      <c r="D2564" s="12" t="s">
        <v>576</v>
      </c>
    </row>
    <row r="2565" spans="1:4" s="2" customFormat="1">
      <c r="A2565" s="8">
        <v>700887</v>
      </c>
      <c r="B2565" s="12" t="str">
        <v>富士フイルムビジネスイノベーションジャパン（株） 茨城支社</v>
      </c>
      <c r="C2565" s="12" t="str">
        <v>048 賃貸借</v>
      </c>
      <c r="D2565" s="12" t="s">
        <v>576</v>
      </c>
    </row>
    <row r="2566" spans="1:4" s="2" customFormat="1">
      <c r="A2566" s="8">
        <v>700888</v>
      </c>
      <c r="B2566" s="12" t="str">
        <v>富士フイルムシステムサービス（株） 公共事業本部　首都圏支店</v>
      </c>
      <c r="C2566" s="12" t="str">
        <v>015 情報機器用品、ソフトウェア</v>
      </c>
      <c r="D2566" s="12" t="s">
        <v>1076</v>
      </c>
    </row>
    <row r="2567" spans="1:4" s="2" customFormat="1">
      <c r="A2567" s="8">
        <v>700888</v>
      </c>
      <c r="B2567" s="12" t="str">
        <v>富士フイルムシステムサービス（株） 公共事業本部　首都圏支店</v>
      </c>
      <c r="C2567" s="12" t="str">
        <v>035 情報処理、情報提供サービス、情報機器等の保守点検</v>
      </c>
      <c r="D2567" s="12" t="s">
        <v>1076</v>
      </c>
    </row>
    <row r="2568" spans="1:4" s="2" customFormat="1">
      <c r="A2568" s="8">
        <v>700888</v>
      </c>
      <c r="B2568" s="12" t="str">
        <v>富士フイルムシステムサービス（株） 公共事業本部　首都圏支店</v>
      </c>
      <c r="C2568" s="12" t="str">
        <v>047 その他役務の提供</v>
      </c>
      <c r="D2568" s="12" t="s">
        <v>1076</v>
      </c>
    </row>
    <row r="2569" spans="1:4" s="2" customFormat="1">
      <c r="A2569" s="8">
        <v>700890</v>
      </c>
      <c r="B2569" s="12" t="str">
        <v>（株） フジタビジネスマシンズ</v>
      </c>
      <c r="C2569" s="12" t="str">
        <v>005 事務機器用品</v>
      </c>
      <c r="D2569" s="12" t="s">
        <v>1077</v>
      </c>
    </row>
    <row r="2570" spans="1:4" s="2" customFormat="1">
      <c r="A2570" s="8">
        <v>700890</v>
      </c>
      <c r="B2570" s="12" t="str">
        <v>（株） フジタビジネスマシンズ</v>
      </c>
      <c r="C2570" s="12" t="str">
        <v>006 学校備品、学校教材、図書、視聴覚資料</v>
      </c>
      <c r="D2570" s="12" t="s">
        <v>1077</v>
      </c>
    </row>
    <row r="2571" spans="1:4" s="2" customFormat="1">
      <c r="A2571" s="8">
        <v>700890</v>
      </c>
      <c r="B2571" s="12" t="str">
        <v>（株） フジタビジネスマシンズ</v>
      </c>
      <c r="C2571" s="12" t="str">
        <v>008 家具、寝具、室内装飾品、什器類</v>
      </c>
      <c r="D2571" s="12" t="s">
        <v>1077</v>
      </c>
    </row>
    <row r="2572" spans="1:4" s="2" customFormat="1">
      <c r="A2572" s="8">
        <v>700890</v>
      </c>
      <c r="B2572" s="12" t="str">
        <v>（株） フジタビジネスマシンズ</v>
      </c>
      <c r="C2572" s="12" t="str">
        <v>010 紙・袋製品</v>
      </c>
      <c r="D2572" s="12" t="s">
        <v>1077</v>
      </c>
    </row>
    <row r="2573" spans="1:4" s="2" customFormat="1">
      <c r="A2573" s="8">
        <v>700890</v>
      </c>
      <c r="B2573" s="12" t="str">
        <v>（株） フジタビジネスマシンズ</v>
      </c>
      <c r="C2573" s="12" t="str">
        <v>015 情報機器用品、ソフトウェア</v>
      </c>
      <c r="D2573" s="12" t="s">
        <v>1077</v>
      </c>
    </row>
    <row r="2574" spans="1:4" s="2" customFormat="1">
      <c r="A2574" s="8">
        <v>700890</v>
      </c>
      <c r="B2574" s="12" t="str">
        <v>（株） フジタビジネスマシンズ</v>
      </c>
      <c r="C2574" s="12" t="str">
        <v>016 電気・通信・視聴覚機器用品</v>
      </c>
      <c r="D2574" s="12" t="s">
        <v>1077</v>
      </c>
    </row>
    <row r="2575" spans="1:4" s="2" customFormat="1">
      <c r="A2575" s="8">
        <v>700890</v>
      </c>
      <c r="B2575" s="12" t="str">
        <v>（株） フジタビジネスマシンズ</v>
      </c>
      <c r="C2575" s="12" t="str">
        <v>019 医療・福祉機器用品</v>
      </c>
      <c r="D2575" s="12" t="s">
        <v>1077</v>
      </c>
    </row>
    <row r="2576" spans="1:4" s="2" customFormat="1">
      <c r="A2576" s="8">
        <v>700890</v>
      </c>
      <c r="B2576" s="12" t="str">
        <v>（株）フジタビジネスマシンズ</v>
      </c>
      <c r="C2576" s="12" t="str">
        <v>035 情報処理、情報提供サービス、情報機器等の保守点検</v>
      </c>
      <c r="D2576" s="12" t="s">
        <v>1077</v>
      </c>
    </row>
    <row r="2577" spans="1:4" s="2" customFormat="1">
      <c r="A2577" s="8">
        <v>700890</v>
      </c>
      <c r="B2577" s="12" t="str">
        <v>（株）フジタビジネスマシンズ</v>
      </c>
      <c r="C2577" s="12" t="str">
        <v>036 電気・通信・視聴覚設備の保守点検</v>
      </c>
      <c r="D2577" s="12" t="s">
        <v>1077</v>
      </c>
    </row>
    <row r="2578" spans="1:4" s="2" customFormat="1">
      <c r="A2578" s="8">
        <v>700890</v>
      </c>
      <c r="B2578" s="12" t="str">
        <v>（株）フジタビジネスマシンズ</v>
      </c>
      <c r="C2578" s="12" t="str">
        <v>048 賃貸借</v>
      </c>
      <c r="D2578" s="12" t="s">
        <v>1077</v>
      </c>
    </row>
    <row r="2579" spans="1:4" s="2" customFormat="1">
      <c r="A2579" s="8">
        <v>700891</v>
      </c>
      <c r="B2579" s="12" t="str">
        <v>フジ地中情報（株） 東京支店</v>
      </c>
      <c r="C2579" s="12" t="str">
        <v>033 上下水道施設の維持管理</v>
      </c>
      <c r="D2579" s="12" t="s">
        <v>1078</v>
      </c>
    </row>
    <row r="2580" spans="1:4" s="2" customFormat="1">
      <c r="A2580" s="8">
        <v>700891</v>
      </c>
      <c r="B2580" s="12" t="str">
        <v>フジ地中情報（株） 東京支店</v>
      </c>
      <c r="C2580" s="12" t="str">
        <v>035 情報処理、情報提供サービス、情報機器等の保守点検</v>
      </c>
      <c r="D2580" s="12" t="s">
        <v>1078</v>
      </c>
    </row>
    <row r="2581" spans="1:4" s="2" customFormat="1">
      <c r="A2581" s="8">
        <v>700891</v>
      </c>
      <c r="B2581" s="12" t="str">
        <v>フジ地中情報（株） 東京支店</v>
      </c>
      <c r="C2581" s="12" t="str">
        <v>047 その他役務の提供</v>
      </c>
      <c r="D2581" s="12" t="s">
        <v>1078</v>
      </c>
    </row>
    <row r="2582" spans="1:4" s="2" customFormat="1">
      <c r="A2582" s="8">
        <v>700892</v>
      </c>
      <c r="B2582" s="12" t="str">
        <v>富士通Ｊａｐａｎ（株） 千葉・茨城公共ビジネス部</v>
      </c>
      <c r="C2582" s="12" t="str">
        <v>015 情報機器用品、ソフトウェア</v>
      </c>
      <c r="D2582" s="12" t="s">
        <v>160</v>
      </c>
    </row>
    <row r="2583" spans="1:4" s="2" customFormat="1">
      <c r="A2583" s="8">
        <v>700892</v>
      </c>
      <c r="B2583" s="12" t="str">
        <v>富士通Ｊａｐａｎ（株） 千葉・茨城公共ビジネス部</v>
      </c>
      <c r="C2583" s="12" t="str">
        <v>016 電気・通信・視聴覚機器用品</v>
      </c>
      <c r="D2583" s="12" t="s">
        <v>160</v>
      </c>
    </row>
    <row r="2584" spans="1:4" s="2" customFormat="1">
      <c r="A2584" s="8">
        <v>700892</v>
      </c>
      <c r="B2584" s="12" t="str">
        <v>富士通Ｊａｐａｎ（株） 千葉・茨城公共ビジネス部</v>
      </c>
      <c r="C2584" s="12" t="str">
        <v>035 情報処理、情報提供サービス、情報機器等の保守点検</v>
      </c>
      <c r="D2584" s="12" t="s">
        <v>160</v>
      </c>
    </row>
    <row r="2585" spans="1:4" s="2" customFormat="1">
      <c r="A2585" s="8">
        <v>700892</v>
      </c>
      <c r="B2585" s="12" t="str">
        <v>富士通Ｊａｐａｎ（株） 千葉・茨城公共ビジネス部</v>
      </c>
      <c r="C2585" s="12" t="str">
        <v>036 電気・通信・視聴覚設備の保守点検</v>
      </c>
      <c r="D2585" s="12" t="s">
        <v>160</v>
      </c>
    </row>
    <row r="2586" spans="1:4" s="2" customFormat="1">
      <c r="A2586" s="8">
        <v>700893</v>
      </c>
      <c r="B2586" s="12" t="str">
        <v>（株） 富士通ゼネラル 情報通信ネットワーク営業部</v>
      </c>
      <c r="C2586" s="12" t="str">
        <v>016 電気・通信・視聴覚機器用品</v>
      </c>
      <c r="D2586" s="12" t="s">
        <v>1079</v>
      </c>
    </row>
    <row r="2587" spans="1:4" s="2" customFormat="1">
      <c r="A2587" s="8">
        <v>700895</v>
      </c>
      <c r="B2587" s="12" t="str">
        <v>ＦＬＣＳ（株） 関東信越支店</v>
      </c>
      <c r="C2587" s="12" t="str">
        <v>048 賃貸借</v>
      </c>
      <c r="D2587" s="12" t="s">
        <v>1080</v>
      </c>
    </row>
    <row r="2588" spans="1:4" s="2" customFormat="1">
      <c r="A2588" s="8">
        <v>700897</v>
      </c>
      <c r="B2588" s="12" t="str">
        <v>富士電機ＩＴソリューション（株） 茨城営業所</v>
      </c>
      <c r="C2588" s="12" t="str">
        <v>005 事務機器用品</v>
      </c>
      <c r="D2588" s="12" t="s">
        <v>1060</v>
      </c>
    </row>
    <row r="2589" spans="1:4" s="2" customFormat="1">
      <c r="A2589" s="8">
        <v>700897</v>
      </c>
      <c r="B2589" s="12" t="str">
        <v>富士電機ＩＴソリューション（株） 茨城営業所</v>
      </c>
      <c r="C2589" s="12" t="str">
        <v>015 情報機器用品、ソフトウェア</v>
      </c>
      <c r="D2589" s="12" t="s">
        <v>1060</v>
      </c>
    </row>
    <row r="2590" spans="1:4" s="2" customFormat="1">
      <c r="A2590" s="8">
        <v>700897</v>
      </c>
      <c r="B2590" s="12" t="str">
        <v>富士電機ＩＴソリューション（株） 茨城営業所</v>
      </c>
      <c r="C2590" s="12" t="str">
        <v>016 電気・通信・視聴覚機器用品</v>
      </c>
      <c r="D2590" s="12" t="s">
        <v>1060</v>
      </c>
    </row>
    <row r="2591" spans="1:4" s="2" customFormat="1">
      <c r="A2591" s="8">
        <v>700897</v>
      </c>
      <c r="B2591" s="12" t="str">
        <v>富士電機ＩＴソリューション（株） 茨城営業所</v>
      </c>
      <c r="C2591" s="12" t="str">
        <v>035 情報処理、情報提供サービス、情報機器等の保守点検</v>
      </c>
      <c r="D2591" s="12" t="s">
        <v>1060</v>
      </c>
    </row>
    <row r="2592" spans="1:4" s="2" customFormat="1">
      <c r="A2592" s="8">
        <v>700897</v>
      </c>
      <c r="B2592" s="12" t="str">
        <v>富士電機ＩＴソリューション（株） 茨城営業所</v>
      </c>
      <c r="C2592" s="12" t="str">
        <v>036 電気・通信・視聴覚設備の保守点検</v>
      </c>
      <c r="D2592" s="12" t="s">
        <v>1060</v>
      </c>
    </row>
    <row r="2593" spans="1:4" s="2" customFormat="1">
      <c r="A2593" s="8">
        <v>700897</v>
      </c>
      <c r="B2593" s="12" t="str">
        <v>富士電機ＩＴソリューション（株） 茨城営業所</v>
      </c>
      <c r="C2593" s="12" t="str">
        <v>048 賃貸借</v>
      </c>
      <c r="D2593" s="12" t="s">
        <v>1060</v>
      </c>
    </row>
    <row r="2594" spans="1:4" s="2" customFormat="1">
      <c r="A2594" s="8">
        <v>700899</v>
      </c>
      <c r="B2594" s="12" t="str">
        <v>（株） フジマック 水戸営業所</v>
      </c>
      <c r="C2594" s="12" t="str">
        <v>017 厨房・空調機器用品</v>
      </c>
      <c r="D2594" s="12" t="s">
        <v>594</v>
      </c>
    </row>
    <row r="2595" spans="1:4" s="2" customFormat="1">
      <c r="A2595" s="8">
        <v>700899</v>
      </c>
      <c r="B2595" s="12" t="str">
        <v>（株） フジマック 水戸営業所</v>
      </c>
      <c r="C2595" s="12" t="str">
        <v>040 各種施設・設備の維持管理・保守点検</v>
      </c>
      <c r="D2595" s="12" t="s">
        <v>594</v>
      </c>
    </row>
    <row r="2596" spans="1:4" s="2" customFormat="1">
      <c r="A2596" s="8">
        <v>700900</v>
      </c>
      <c r="B2596" s="12" t="str">
        <v>冨士メンテナンス（株）</v>
      </c>
      <c r="C2596" s="12" t="str">
        <v>002 農業・化学・工業薬品</v>
      </c>
      <c r="D2596" s="12" t="s">
        <v>1081</v>
      </c>
    </row>
    <row r="2597" spans="1:4" s="2" customFormat="1">
      <c r="A2597" s="8">
        <v>700900</v>
      </c>
      <c r="B2597" s="12" t="str">
        <v>冨士メンテナンス（株）</v>
      </c>
      <c r="C2597" s="12" t="str">
        <v>021 その他の販売</v>
      </c>
      <c r="D2597" s="12" t="s">
        <v>1081</v>
      </c>
    </row>
    <row r="2598" spans="1:4" s="2" customFormat="1">
      <c r="A2598" s="8">
        <v>700900</v>
      </c>
      <c r="B2598" s="12" t="str">
        <v>冨士メンテナンス（株）</v>
      </c>
      <c r="C2598" s="12" t="str">
        <v>030 廃棄物収集運搬処理</v>
      </c>
      <c r="D2598" s="12" t="s">
        <v>1081</v>
      </c>
    </row>
    <row r="2599" spans="1:4" s="2" customFormat="1">
      <c r="A2599" s="8">
        <v>700900</v>
      </c>
      <c r="B2599" s="12" t="str">
        <v>冨士メンテナンス（株）</v>
      </c>
      <c r="C2599" s="12" t="str">
        <v>033 上下水道施設の維持管理</v>
      </c>
      <c r="D2599" s="12" t="s">
        <v>1081</v>
      </c>
    </row>
    <row r="2600" spans="1:4" s="2" customFormat="1">
      <c r="A2600" s="8">
        <v>700900</v>
      </c>
      <c r="B2600" s="12" t="str">
        <v>冨士メンテナンス（株）</v>
      </c>
      <c r="C2600" s="12" t="str">
        <v>034 上下水道設備の保守点検</v>
      </c>
      <c r="D2600" s="12" t="s">
        <v>1081</v>
      </c>
    </row>
    <row r="2601" spans="1:4" s="2" customFormat="1">
      <c r="A2601" s="8">
        <v>700900</v>
      </c>
      <c r="B2601" s="12" t="str">
        <v>冨士メンテナンス（株）</v>
      </c>
      <c r="C2601" s="12" t="str">
        <v>038 空調・消防・ボイラー設備の保守点検</v>
      </c>
      <c r="D2601" s="12" t="s">
        <v>1081</v>
      </c>
    </row>
    <row r="2602" spans="1:4" s="2" customFormat="1">
      <c r="A2602" s="8">
        <v>700900</v>
      </c>
      <c r="B2602" s="12" t="str">
        <v>冨士メンテナンス（株）</v>
      </c>
      <c r="C2602" s="12" t="str">
        <v>041 各種施設・設備の清掃、消毒、防除、駆除</v>
      </c>
      <c r="D2602" s="12" t="s">
        <v>1081</v>
      </c>
    </row>
    <row r="2603" spans="1:4" s="2" customFormat="1">
      <c r="A2603" s="8">
        <v>700900</v>
      </c>
      <c r="B2603" s="12" t="str">
        <v>冨士メンテナンス（株）</v>
      </c>
      <c r="C2603" s="12" t="str">
        <v>049 労働者派遣</v>
      </c>
      <c r="D2603" s="12" t="s">
        <v>1081</v>
      </c>
    </row>
    <row r="2604" spans="1:4" s="2" customFormat="1">
      <c r="A2604" s="8">
        <v>700901</v>
      </c>
      <c r="B2604" s="12" t="str">
        <v>扶桑電通（株） 茨城営業所</v>
      </c>
      <c r="C2604" s="12" t="str">
        <v>006 学校備品、学校教材、図書、視聴覚資料</v>
      </c>
      <c r="D2604" s="12" t="s">
        <v>1082</v>
      </c>
    </row>
    <row r="2605" spans="1:4" s="2" customFormat="1">
      <c r="A2605" s="8">
        <v>700901</v>
      </c>
      <c r="B2605" s="12" t="str">
        <v>扶桑電通（株） 茨城営業所</v>
      </c>
      <c r="C2605" s="12" t="str">
        <v>015 情報機器用品、ソフトウェア</v>
      </c>
      <c r="D2605" s="12" t="s">
        <v>1082</v>
      </c>
    </row>
    <row r="2606" spans="1:4" s="2" customFormat="1">
      <c r="A2606" s="8">
        <v>700901</v>
      </c>
      <c r="B2606" s="12" t="str">
        <v>扶桑電通（株） 茨城営業所</v>
      </c>
      <c r="C2606" s="12" t="str">
        <v>016 電気・通信・視聴覚機器用品</v>
      </c>
      <c r="D2606" s="12" t="s">
        <v>1082</v>
      </c>
    </row>
    <row r="2607" spans="1:4" s="2" customFormat="1">
      <c r="A2607" s="8">
        <v>700901</v>
      </c>
      <c r="B2607" s="12" t="str">
        <v>扶桑電通（株） 茨城営業所</v>
      </c>
      <c r="C2607" s="12" t="str">
        <v>035 情報処理、情報提供サービス、情報機器等の保守点検</v>
      </c>
      <c r="D2607" s="12" t="s">
        <v>1082</v>
      </c>
    </row>
    <row r="2608" spans="1:4" s="2" customFormat="1">
      <c r="A2608" s="8">
        <v>700901</v>
      </c>
      <c r="B2608" s="12" t="str">
        <v>扶桑電通（株） 茨城営業所</v>
      </c>
      <c r="C2608" s="12" t="str">
        <v>036 電気・通信・視聴覚設備の保守点検</v>
      </c>
      <c r="D2608" s="12" t="s">
        <v>1082</v>
      </c>
    </row>
    <row r="2609" spans="1:4" s="2" customFormat="1">
      <c r="A2609" s="8">
        <v>700901</v>
      </c>
      <c r="B2609" s="12" t="str">
        <v>扶桑電通（株） 茨城営業所</v>
      </c>
      <c r="C2609" s="12" t="str">
        <v>048 賃貸借</v>
      </c>
      <c r="D2609" s="12" t="s">
        <v>1082</v>
      </c>
    </row>
    <row r="2610" spans="1:4" s="2" customFormat="1">
      <c r="A2610" s="8">
        <v>700902</v>
      </c>
      <c r="B2610" s="12" t="str">
        <v>（株） 双葉</v>
      </c>
      <c r="C2610" s="12" t="str">
        <v>019 医療・福祉機器用品</v>
      </c>
      <c r="D2610" s="12" t="s">
        <v>760</v>
      </c>
    </row>
    <row r="2611" spans="1:4" s="2" customFormat="1">
      <c r="A2611" s="8">
        <v>700903</v>
      </c>
      <c r="B2611" s="12" t="str">
        <v>双葉産業（株） 茨城営業所</v>
      </c>
      <c r="C2611" s="12" t="str">
        <v>002 農業・化学・工業薬品</v>
      </c>
      <c r="D2611" s="12" t="s">
        <v>752</v>
      </c>
    </row>
    <row r="2612" spans="1:4" s="2" customFormat="1">
      <c r="A2612" s="8">
        <v>700903</v>
      </c>
      <c r="B2612" s="12" t="str">
        <v>双葉産業（株） 茨城営業所</v>
      </c>
      <c r="C2612" s="12" t="str">
        <v>047 その他役務の提供</v>
      </c>
      <c r="D2612" s="12" t="s">
        <v>752</v>
      </c>
    </row>
    <row r="2613" spans="1:4" s="2" customFormat="1">
      <c r="A2613" s="8">
        <v>700904</v>
      </c>
      <c r="B2613" s="12" t="str">
        <v>（株）物流科学研究所</v>
      </c>
      <c r="C2613" s="12" t="str">
        <v>022 集計、計算、調査、計画策定</v>
      </c>
      <c r="D2613" s="12" t="s">
        <v>806</v>
      </c>
    </row>
    <row r="2614" spans="1:4" s="2" customFormat="1">
      <c r="A2614" s="8">
        <v>700906</v>
      </c>
      <c r="B2614" s="12" t="str">
        <v>冨美通信興業（株） 水戸営業所</v>
      </c>
      <c r="C2614" s="12" t="str">
        <v>001 建設・建築資材</v>
      </c>
      <c r="D2614" s="12" t="s">
        <v>98</v>
      </c>
    </row>
    <row r="2615" spans="1:4" s="2" customFormat="1">
      <c r="A2615" s="8">
        <v>700906</v>
      </c>
      <c r="B2615" s="12" t="str">
        <v>冨美通信興業（株） 水戸営業所</v>
      </c>
      <c r="C2615" s="12" t="str">
        <v>002 農業・化学・工業薬品</v>
      </c>
      <c r="D2615" s="12" t="s">
        <v>98</v>
      </c>
    </row>
    <row r="2616" spans="1:4" s="2" customFormat="1">
      <c r="A2616" s="8">
        <v>700906</v>
      </c>
      <c r="B2616" s="12" t="str">
        <v>冨美通信興業（株） 水戸営業所</v>
      </c>
      <c r="C2616" s="12" t="str">
        <v>005 事務機器用品</v>
      </c>
      <c r="D2616" s="12" t="s">
        <v>98</v>
      </c>
    </row>
    <row r="2617" spans="1:4" s="2" customFormat="1">
      <c r="A2617" s="8">
        <v>700907</v>
      </c>
      <c r="B2617" s="12" t="str">
        <v>（株） フューチャーイン 東京支店</v>
      </c>
      <c r="C2617" s="12" t="str">
        <v>015 情報機器用品、ソフトウェア</v>
      </c>
      <c r="D2617" s="12" t="s">
        <v>1083</v>
      </c>
    </row>
    <row r="2618" spans="1:4" s="2" customFormat="1">
      <c r="A2618" s="8">
        <v>700907</v>
      </c>
      <c r="B2618" s="12" t="str">
        <v>（株） フューチャーイン 東京支店</v>
      </c>
      <c r="C2618" s="12" t="str">
        <v>025 映画・ビデオ・広告・看板の企画制作</v>
      </c>
      <c r="D2618" s="12" t="s">
        <v>1083</v>
      </c>
    </row>
    <row r="2619" spans="1:4" s="2" customFormat="1">
      <c r="A2619" s="8">
        <v>700907</v>
      </c>
      <c r="B2619" s="12" t="str">
        <v>（株） フューチャーイン 東京支店</v>
      </c>
      <c r="C2619" s="12" t="str">
        <v>035 情報処理、情報提供サービス、情報機器等の保守点検</v>
      </c>
      <c r="D2619" s="12" t="s">
        <v>1083</v>
      </c>
    </row>
    <row r="2620" spans="1:4" s="2" customFormat="1">
      <c r="A2620" s="8">
        <v>700908</v>
      </c>
      <c r="B2620" s="12" t="str">
        <v>（株）フューチャーリンクネットワーク</v>
      </c>
      <c r="C2620" s="12" t="str">
        <v>022 集計、計算、調査、計画策定</v>
      </c>
      <c r="D2620" s="12" t="s">
        <v>1084</v>
      </c>
    </row>
    <row r="2621" spans="1:4" s="2" customFormat="1">
      <c r="A2621" s="8">
        <v>700908</v>
      </c>
      <c r="B2621" s="12" t="str">
        <v>（株）フューチャーリンクネットワーク</v>
      </c>
      <c r="C2621" s="12" t="str">
        <v>025 映画・ビデオ・広告・看板の企画制作</v>
      </c>
      <c r="D2621" s="12" t="s">
        <v>1084</v>
      </c>
    </row>
    <row r="2622" spans="1:4" s="2" customFormat="1">
      <c r="A2622" s="8">
        <v>700908</v>
      </c>
      <c r="B2622" s="12" t="str">
        <v>（株）フューチャーリンクネットワーク</v>
      </c>
      <c r="C2622" s="12" t="str">
        <v>026 催事の企画運営、旅行企画</v>
      </c>
      <c r="D2622" s="12" t="s">
        <v>1084</v>
      </c>
    </row>
    <row r="2623" spans="1:4" s="2" customFormat="1">
      <c r="A2623" s="8">
        <v>700908</v>
      </c>
      <c r="B2623" s="12" t="str">
        <v>（株）フューチャーリンクネットワーク</v>
      </c>
      <c r="C2623" s="12" t="str">
        <v>047 その他役務の提供</v>
      </c>
      <c r="D2623" s="12" t="s">
        <v>1084</v>
      </c>
    </row>
    <row r="2624" spans="1:4" s="2" customFormat="1">
      <c r="A2624" s="8">
        <v>700909</v>
      </c>
      <c r="B2624" s="12" t="str">
        <v>（株） ＦＵＹＯＵ</v>
      </c>
      <c r="C2624" s="12" t="str">
        <v>019 医療・福祉機器用品</v>
      </c>
      <c r="D2624" s="12" t="s">
        <v>92</v>
      </c>
    </row>
    <row r="2625" spans="1:4" s="2" customFormat="1">
      <c r="A2625" s="8">
        <v>700909</v>
      </c>
      <c r="B2625" s="12" t="str">
        <v>（株） ＦＵＹＯＵ</v>
      </c>
      <c r="C2625" s="12" t="str">
        <v>020 消防機器用品（消防車両を含む）</v>
      </c>
      <c r="D2625" s="12" t="s">
        <v>92</v>
      </c>
    </row>
    <row r="2626" spans="1:4" s="2" customFormat="1">
      <c r="A2626" s="8">
        <v>700909</v>
      </c>
      <c r="B2626" s="12" t="str">
        <v>（株）ＦＵＹＯＵ</v>
      </c>
      <c r="C2626" s="12" t="str">
        <v>027 警備</v>
      </c>
      <c r="D2626" s="12" t="s">
        <v>92</v>
      </c>
    </row>
    <row r="2627" spans="1:4" s="2" customFormat="1">
      <c r="A2627" s="8">
        <v>700909</v>
      </c>
      <c r="B2627" s="12" t="str">
        <v>（株）ＦＵＹＯＵ</v>
      </c>
      <c r="C2627" s="12" t="str">
        <v>038 空調・消防・ボイラー設備の保守点検</v>
      </c>
      <c r="D2627" s="12" t="s">
        <v>92</v>
      </c>
    </row>
    <row r="2628" spans="1:4" s="2" customFormat="1">
      <c r="A2628" s="8">
        <v>700909</v>
      </c>
      <c r="B2628" s="12" t="str">
        <v>（株）ＦＵＹＯＵ</v>
      </c>
      <c r="C2628" s="12" t="str">
        <v>048 賃貸借</v>
      </c>
      <c r="D2628" s="12" t="s">
        <v>92</v>
      </c>
    </row>
    <row r="2629" spans="1:4" s="2" customFormat="1">
      <c r="A2629" s="8">
        <v>700910</v>
      </c>
      <c r="B2629" s="12" t="str">
        <v>（株）武揚堂</v>
      </c>
      <c r="C2629" s="12" t="str">
        <v>004 印刷製本</v>
      </c>
      <c r="D2629" s="12" t="s">
        <v>238</v>
      </c>
    </row>
    <row r="2630" spans="1:4" s="2" customFormat="1">
      <c r="A2630" s="8">
        <v>700910</v>
      </c>
      <c r="B2630" s="12" t="str">
        <v>（株）武揚堂</v>
      </c>
      <c r="C2630" s="12" t="str">
        <v>022 集計、計算、調査、計画策定</v>
      </c>
      <c r="D2630" s="12" t="s">
        <v>238</v>
      </c>
    </row>
    <row r="2631" spans="1:4" s="2" customFormat="1">
      <c r="A2631" s="8">
        <v>700910</v>
      </c>
      <c r="B2631" s="12" t="str">
        <v>（株）武揚堂</v>
      </c>
      <c r="C2631" s="12" t="str">
        <v>024 写真・製図・複写・地図の撮影作成</v>
      </c>
      <c r="D2631" s="12" t="s">
        <v>238</v>
      </c>
    </row>
    <row r="2632" spans="1:4" s="2" customFormat="1">
      <c r="A2632" s="8">
        <v>700910</v>
      </c>
      <c r="B2632" s="12" t="str">
        <v>（株）武揚堂</v>
      </c>
      <c r="C2632" s="12" t="str">
        <v>025 映画・ビデオ・広告・看板の企画制作</v>
      </c>
      <c r="D2632" s="12" t="s">
        <v>238</v>
      </c>
    </row>
    <row r="2633" spans="1:4" s="2" customFormat="1">
      <c r="A2633" s="8">
        <v>700910</v>
      </c>
      <c r="B2633" s="12" t="str">
        <v>（株）武揚堂</v>
      </c>
      <c r="C2633" s="12" t="str">
        <v>035 情報処理、情報提供サービス、情報機器等の保守点検</v>
      </c>
      <c r="D2633" s="12" t="s">
        <v>238</v>
      </c>
    </row>
    <row r="2634" spans="1:4" s="2" customFormat="1">
      <c r="A2634" s="8">
        <v>700910</v>
      </c>
      <c r="B2634" s="12" t="str">
        <v>（株）武揚堂</v>
      </c>
      <c r="C2634" s="12" t="str">
        <v>046 翻訳、速記反訳、会議録作成</v>
      </c>
      <c r="D2634" s="12" t="s">
        <v>238</v>
      </c>
    </row>
    <row r="2635" spans="1:4" s="2" customFormat="1">
      <c r="A2635" s="8">
        <v>700913</v>
      </c>
      <c r="B2635" s="12" t="str">
        <v>（株）プラントサービス</v>
      </c>
      <c r="C2635" s="12" t="str">
        <v>002 農業・化学・工業薬品</v>
      </c>
      <c r="D2635" s="12" t="s">
        <v>370</v>
      </c>
    </row>
    <row r="2636" spans="1:4" s="2" customFormat="1">
      <c r="A2636" s="8">
        <v>700913</v>
      </c>
      <c r="B2636" s="12" t="str">
        <v>（株）プラントサービス</v>
      </c>
      <c r="C2636" s="12" t="str">
        <v>030 廃棄物収集運搬処理</v>
      </c>
      <c r="D2636" s="12" t="s">
        <v>370</v>
      </c>
    </row>
    <row r="2637" spans="1:4" s="2" customFormat="1">
      <c r="A2637" s="8">
        <v>700913</v>
      </c>
      <c r="B2637" s="12" t="str">
        <v>（株）プラントサービス</v>
      </c>
      <c r="C2637" s="12" t="str">
        <v>033 上下水道施設の維持管理</v>
      </c>
      <c r="D2637" s="12" t="s">
        <v>370</v>
      </c>
    </row>
    <row r="2638" spans="1:4" s="2" customFormat="1">
      <c r="A2638" s="8">
        <v>700913</v>
      </c>
      <c r="B2638" s="12" t="str">
        <v>（株）プラントサービス</v>
      </c>
      <c r="C2638" s="12" t="str">
        <v>034 上下水道設備の保守点検</v>
      </c>
      <c r="D2638" s="12" t="s">
        <v>370</v>
      </c>
    </row>
    <row r="2639" spans="1:4" s="2" customFormat="1">
      <c r="A2639" s="8">
        <v>700914</v>
      </c>
      <c r="B2639" s="12" t="str">
        <v>（株）古川技建</v>
      </c>
      <c r="C2639" s="12" t="str">
        <v>030 廃棄物収集運搬処理</v>
      </c>
      <c r="D2639" s="12" t="s">
        <v>626</v>
      </c>
    </row>
    <row r="2640" spans="1:4" s="2" customFormat="1">
      <c r="A2640" s="8">
        <v>700914</v>
      </c>
      <c r="B2640" s="12" t="str">
        <v>（株）古川技建</v>
      </c>
      <c r="C2640" s="12" t="str">
        <v>033 上下水道施設の維持管理</v>
      </c>
      <c r="D2640" s="12" t="s">
        <v>626</v>
      </c>
    </row>
    <row r="2641" spans="1:4" s="2" customFormat="1">
      <c r="A2641" s="8">
        <v>700914</v>
      </c>
      <c r="B2641" s="12" t="str">
        <v>（株）古川技建</v>
      </c>
      <c r="C2641" s="12" t="str">
        <v>040 各種施設・設備の維持管理・保守点検</v>
      </c>
      <c r="D2641" s="12" t="s">
        <v>626</v>
      </c>
    </row>
    <row r="2642" spans="1:4" s="2" customFormat="1">
      <c r="A2642" s="8">
        <v>700915</v>
      </c>
      <c r="B2642" s="12" t="str">
        <v>古河産機システムズ（株）</v>
      </c>
      <c r="C2642" s="12" t="str">
        <v>021 その他の販売</v>
      </c>
      <c r="D2642" s="12" t="s">
        <v>593</v>
      </c>
    </row>
    <row r="2643" spans="1:4" s="2" customFormat="1">
      <c r="A2643" s="8">
        <v>700915</v>
      </c>
      <c r="B2643" s="12" t="str">
        <v>古河産機システムズ（株）</v>
      </c>
      <c r="C2643" s="12" t="str">
        <v>033 上下水道施設の維持管理</v>
      </c>
      <c r="D2643" s="12" t="s">
        <v>593</v>
      </c>
    </row>
    <row r="2644" spans="1:4" s="2" customFormat="1">
      <c r="A2644" s="8">
        <v>700915</v>
      </c>
      <c r="B2644" s="12" t="str">
        <v>古河産機システムズ（株）</v>
      </c>
      <c r="C2644" s="12" t="str">
        <v>040 各種施設・設備の維持管理・保守点検</v>
      </c>
      <c r="D2644" s="12" t="s">
        <v>593</v>
      </c>
    </row>
    <row r="2645" spans="1:4" s="2" customFormat="1">
      <c r="A2645" s="8">
        <v>700916</v>
      </c>
      <c r="B2645" s="12" t="str">
        <v>フレーベル館茨城販売（株）</v>
      </c>
      <c r="C2645" s="12" t="str">
        <v>006 学校備品、学校教材、図書、視聴覚資料</v>
      </c>
      <c r="D2645" s="12" t="s">
        <v>1085</v>
      </c>
    </row>
    <row r="2646" spans="1:4" s="2" customFormat="1">
      <c r="A2646" s="8">
        <v>700916</v>
      </c>
      <c r="B2646" s="12" t="str">
        <v>フレーベル館茨城販売（株）</v>
      </c>
      <c r="C2646" s="12" t="str">
        <v>007 楽器、スポーツ用品、室内外遊具・玩具</v>
      </c>
      <c r="D2646" s="12" t="s">
        <v>1085</v>
      </c>
    </row>
    <row r="2647" spans="1:4" s="2" customFormat="1">
      <c r="A2647" s="8">
        <v>700917</v>
      </c>
      <c r="B2647" s="12" t="str">
        <v>（株）ブロード</v>
      </c>
      <c r="C2647" s="12" t="str">
        <v>016 電気・通信・視聴覚機器用品</v>
      </c>
      <c r="D2647" s="12" t="s">
        <v>1086</v>
      </c>
    </row>
    <row r="2648" spans="1:4" s="2" customFormat="1">
      <c r="A2648" s="8">
        <v>700917</v>
      </c>
      <c r="B2648" s="12" t="str">
        <v>（株）ブロード</v>
      </c>
      <c r="C2648" s="12" t="str">
        <v>036 電気・通信・視聴覚設備の保守点検</v>
      </c>
      <c r="D2648" s="12" t="s">
        <v>1086</v>
      </c>
    </row>
    <row r="2649" spans="1:4" s="2" customFormat="1">
      <c r="A2649" s="8">
        <v>700919</v>
      </c>
      <c r="B2649" s="12" t="str">
        <v>（株） フロム常陸</v>
      </c>
      <c r="C2649" s="12" t="str">
        <v>007 楽器、スポーツ用品、室内外遊具・玩具</v>
      </c>
      <c r="D2649" s="12" t="s">
        <v>884</v>
      </c>
    </row>
    <row r="2650" spans="1:4" s="2" customFormat="1">
      <c r="A2650" s="8">
        <v>700919</v>
      </c>
      <c r="B2650" s="12" t="str">
        <v>（株）フロム常陸</v>
      </c>
      <c r="C2650" s="12" t="str">
        <v>027 警備</v>
      </c>
      <c r="D2650" s="12" t="s">
        <v>884</v>
      </c>
    </row>
    <row r="2651" spans="1:4" s="2" customFormat="1">
      <c r="A2651" s="8">
        <v>700919</v>
      </c>
      <c r="B2651" s="12" t="str">
        <v>（株）フロム常陸</v>
      </c>
      <c r="C2651" s="12" t="str">
        <v>032 体育施設管理監視</v>
      </c>
      <c r="D2651" s="12" t="s">
        <v>884</v>
      </c>
    </row>
    <row r="2652" spans="1:4" s="2" customFormat="1">
      <c r="A2652" s="8">
        <v>700919</v>
      </c>
      <c r="B2652" s="12" t="str">
        <v>（株）フロム常陸</v>
      </c>
      <c r="C2652" s="12" t="str">
        <v>038 空調・消防・ボイラー設備の保守点検</v>
      </c>
      <c r="D2652" s="12" t="s">
        <v>884</v>
      </c>
    </row>
    <row r="2653" spans="1:4" s="2" customFormat="1">
      <c r="A2653" s="8">
        <v>700919</v>
      </c>
      <c r="B2653" s="12" t="str">
        <v>（株）フロム常陸</v>
      </c>
      <c r="C2653" s="12" t="str">
        <v>041 各種施設・設備の清掃、消毒、防除、駆除</v>
      </c>
      <c r="D2653" s="12" t="s">
        <v>884</v>
      </c>
    </row>
    <row r="2654" spans="1:4" s="2" customFormat="1">
      <c r="A2654" s="8">
        <v>700919</v>
      </c>
      <c r="B2654" s="12" t="str">
        <v>（株）フロム常陸</v>
      </c>
      <c r="C2654" s="12" t="str">
        <v>047 その他役務の提供</v>
      </c>
      <c r="D2654" s="12" t="s">
        <v>884</v>
      </c>
    </row>
    <row r="2655" spans="1:4" s="2" customFormat="1">
      <c r="A2655" s="8">
        <v>700920</v>
      </c>
      <c r="B2655" s="12" t="str">
        <v>平成理研（株） 茨城営業所</v>
      </c>
      <c r="C2655" s="12" t="str">
        <v>002 農業・化学・工業薬品</v>
      </c>
      <c r="D2655" s="12" t="s">
        <v>1088</v>
      </c>
    </row>
    <row r="2656" spans="1:4" s="2" customFormat="1">
      <c r="A2656" s="8">
        <v>700920</v>
      </c>
      <c r="B2656" s="12" t="str">
        <v>平成理研（株） 茨城営業所</v>
      </c>
      <c r="C2656" s="12" t="str">
        <v>003 医療品、医薬品、毒物、劇物</v>
      </c>
      <c r="D2656" s="12" t="s">
        <v>1088</v>
      </c>
    </row>
    <row r="2657" spans="1:4" s="2" customFormat="1">
      <c r="A2657" s="8">
        <v>700920</v>
      </c>
      <c r="B2657" s="12" t="str">
        <v>平成理研（株） 茨城営業所</v>
      </c>
      <c r="C2657" s="12" t="str">
        <v>013 試験・測定・観測機器用品</v>
      </c>
      <c r="D2657" s="12" t="s">
        <v>1088</v>
      </c>
    </row>
    <row r="2658" spans="1:4" s="2" customFormat="1">
      <c r="A2658" s="8">
        <v>700920</v>
      </c>
      <c r="B2658" s="12" t="str">
        <v>平成理研（株） 茨城営業所</v>
      </c>
      <c r="C2658" s="12" t="str">
        <v>021 その他の販売</v>
      </c>
      <c r="D2658" s="12" t="s">
        <v>1088</v>
      </c>
    </row>
    <row r="2659" spans="1:4" s="2" customFormat="1">
      <c r="A2659" s="8">
        <v>700920</v>
      </c>
      <c r="B2659" s="12" t="str">
        <v>平成理研（株） 茨城営業所</v>
      </c>
      <c r="C2659" s="12" t="str">
        <v>022 集計、計算、調査、計画策定</v>
      </c>
      <c r="D2659" s="12" t="s">
        <v>1088</v>
      </c>
    </row>
    <row r="2660" spans="1:4" s="2" customFormat="1">
      <c r="A2660" s="8">
        <v>700920</v>
      </c>
      <c r="B2660" s="12" t="str">
        <v>平成理研（株） 茨城営業所</v>
      </c>
      <c r="C2660" s="12" t="str">
        <v>023 試験、測定、観測</v>
      </c>
      <c r="D2660" s="12" t="s">
        <v>1088</v>
      </c>
    </row>
    <row r="2661" spans="1:4" s="2" customFormat="1">
      <c r="A2661" s="8">
        <v>700920</v>
      </c>
      <c r="B2661" s="12" t="str">
        <v>平成理研（株） 茨城営業所</v>
      </c>
      <c r="C2661" s="12" t="str">
        <v>041 各種施設・設備の清掃、消毒、防除、駆除</v>
      </c>
      <c r="D2661" s="12" t="s">
        <v>1088</v>
      </c>
    </row>
    <row r="2662" spans="1:4" s="2" customFormat="1">
      <c r="A2662" s="8">
        <v>700920</v>
      </c>
      <c r="B2662" s="12" t="str">
        <v>平成理研（株） 茨城営業所</v>
      </c>
      <c r="C2662" s="12" t="str">
        <v>047 その他役務の提供</v>
      </c>
      <c r="D2662" s="12" t="s">
        <v>1088</v>
      </c>
    </row>
    <row r="2663" spans="1:4" s="2" customFormat="1">
      <c r="A2663" s="8">
        <v>700921</v>
      </c>
      <c r="B2663" s="12" t="str">
        <v>（株） ベネッセコーポレーション 小中学校事業本部</v>
      </c>
      <c r="C2663" s="12" t="str">
        <v>006 学校備品、学校教材、図書、視聴覚資料</v>
      </c>
      <c r="D2663" s="12" t="s">
        <v>1089</v>
      </c>
    </row>
    <row r="2664" spans="1:4" s="2" customFormat="1">
      <c r="A2664" s="8">
        <v>700921</v>
      </c>
      <c r="B2664" s="12" t="str">
        <v>（株） ベネッセコーポレーション 小中学校事業本部</v>
      </c>
      <c r="C2664" s="12" t="str">
        <v>021 その他の販売</v>
      </c>
      <c r="D2664" s="12" t="s">
        <v>1089</v>
      </c>
    </row>
    <row r="2665" spans="1:4" s="2" customFormat="1">
      <c r="A2665" s="8">
        <v>700921</v>
      </c>
      <c r="B2665" s="12" t="str">
        <v>（株） ベネッセコーポレーション 小中学校事業本部</v>
      </c>
      <c r="C2665" s="12" t="str">
        <v>047 その他役務の提供</v>
      </c>
      <c r="D2665" s="12" t="s">
        <v>1089</v>
      </c>
    </row>
    <row r="2666" spans="1:4" s="2" customFormat="1">
      <c r="A2666" s="8">
        <v>700924</v>
      </c>
      <c r="B2666" s="12" t="str">
        <v>（株）法研</v>
      </c>
      <c r="C2666" s="12" t="str">
        <v>004 印刷製本</v>
      </c>
      <c r="D2666" s="12" t="s">
        <v>685</v>
      </c>
    </row>
    <row r="2667" spans="1:4" s="2" customFormat="1">
      <c r="A2667" s="8">
        <v>700924</v>
      </c>
      <c r="B2667" s="12" t="str">
        <v>（株）法研</v>
      </c>
      <c r="C2667" s="12" t="str">
        <v>022 集計、計算、調査、計画策定</v>
      </c>
      <c r="D2667" s="12" t="s">
        <v>685</v>
      </c>
    </row>
    <row r="2668" spans="1:4" s="2" customFormat="1">
      <c r="A2668" s="8">
        <v>700924</v>
      </c>
      <c r="B2668" s="12" t="str">
        <v>（株）法研</v>
      </c>
      <c r="C2668" s="12" t="str">
        <v>035 情報処理、情報提供サービス、情報機器等の保守点検</v>
      </c>
      <c r="D2668" s="12" t="s">
        <v>685</v>
      </c>
    </row>
    <row r="2669" spans="1:4" s="2" customFormat="1">
      <c r="A2669" s="8">
        <v>700924</v>
      </c>
      <c r="B2669" s="12" t="str">
        <v>（株）法研</v>
      </c>
      <c r="C2669" s="12" t="str">
        <v>047 その他役務の提供</v>
      </c>
      <c r="D2669" s="12" t="s">
        <v>685</v>
      </c>
    </row>
    <row r="2670" spans="1:4" s="2" customFormat="1">
      <c r="A2670" s="8">
        <v>700925</v>
      </c>
      <c r="B2670" s="12" t="str">
        <v>（有）防災メンテナンス</v>
      </c>
      <c r="C2670" s="12" t="str">
        <v>020 消防機器用品（消防車両を含む）</v>
      </c>
      <c r="D2670" s="12" t="s">
        <v>404</v>
      </c>
    </row>
    <row r="2671" spans="1:4" s="2" customFormat="1">
      <c r="A2671" s="8">
        <v>700925</v>
      </c>
      <c r="B2671" s="12" t="str">
        <v>（有）防災メンテナンス</v>
      </c>
      <c r="C2671" s="12" t="str">
        <v>038 空調・消防・ボイラー設備の保守点検</v>
      </c>
      <c r="D2671" s="12" t="s">
        <v>404</v>
      </c>
    </row>
    <row r="2672" spans="1:4" s="2" customFormat="1">
      <c r="A2672" s="8">
        <v>700926</v>
      </c>
      <c r="B2672" s="12" t="str">
        <v>（有）鳳鳴 浜松営業所</v>
      </c>
      <c r="C2672" s="12" t="str">
        <v>047 その他役務の提供</v>
      </c>
      <c r="D2672" s="12" t="s">
        <v>575</v>
      </c>
    </row>
    <row r="2673" spans="1:4" s="2" customFormat="1">
      <c r="A2673" s="8">
        <v>700927</v>
      </c>
      <c r="B2673" s="12" t="str">
        <v>北陸電話工事（株） 富山支店</v>
      </c>
      <c r="C2673" s="12" t="str">
        <v>015 情報機器用品、ソフトウェア</v>
      </c>
      <c r="D2673" s="12" t="s">
        <v>1091</v>
      </c>
    </row>
    <row r="2674" spans="1:4" s="2" customFormat="1">
      <c r="A2674" s="8">
        <v>700927</v>
      </c>
      <c r="B2674" s="12" t="str">
        <v>北陸電話工事（株） 富山支店</v>
      </c>
      <c r="C2674" s="12" t="str">
        <v>016 電気・通信・視聴覚機器用品</v>
      </c>
      <c r="D2674" s="12" t="s">
        <v>1091</v>
      </c>
    </row>
    <row r="2675" spans="1:4" s="2" customFormat="1">
      <c r="A2675" s="8">
        <v>700927</v>
      </c>
      <c r="B2675" s="12" t="str">
        <v>北陸電話工事（株） 富山支店</v>
      </c>
      <c r="C2675" s="12" t="str">
        <v>035 情報処理、情報提供サービス、情報機器等の保守点検</v>
      </c>
      <c r="D2675" s="12" t="s">
        <v>1091</v>
      </c>
    </row>
    <row r="2676" spans="1:4" s="2" customFormat="1">
      <c r="A2676" s="8">
        <v>700927</v>
      </c>
      <c r="B2676" s="12" t="str">
        <v>北陸電話工事（株） 富山支店</v>
      </c>
      <c r="C2676" s="12" t="str">
        <v>036 電気・通信・視聴覚設備の保守点検</v>
      </c>
      <c r="D2676" s="12" t="s">
        <v>1091</v>
      </c>
    </row>
    <row r="2677" spans="1:4" s="2" customFormat="1">
      <c r="A2677" s="8">
        <v>700930</v>
      </c>
      <c r="B2677" s="12" t="str">
        <v>ホシザキ北関東（株） 水戸営業所</v>
      </c>
      <c r="C2677" s="12" t="str">
        <v>017 厨房・空調機器用品</v>
      </c>
      <c r="D2677" s="12" t="s">
        <v>1094</v>
      </c>
    </row>
    <row r="2678" spans="1:4" s="2" customFormat="1">
      <c r="A2678" s="8">
        <v>700930</v>
      </c>
      <c r="B2678" s="12" t="str">
        <v>ホシザキ北関東（株） 水戸営業所</v>
      </c>
      <c r="C2678" s="12" t="str">
        <v>021 その他の販売</v>
      </c>
      <c r="D2678" s="12" t="s">
        <v>1094</v>
      </c>
    </row>
    <row r="2679" spans="1:4" s="2" customFormat="1">
      <c r="A2679" s="8">
        <v>700930</v>
      </c>
      <c r="B2679" s="12" t="str">
        <v>ホシザキ北関東（株） 水戸営業所</v>
      </c>
      <c r="C2679" s="12" t="str">
        <v>038 空調・消防・ボイラー設備の保守点検</v>
      </c>
      <c r="D2679" s="12" t="s">
        <v>1094</v>
      </c>
    </row>
    <row r="2680" spans="1:4" s="2" customFormat="1">
      <c r="A2680" s="8">
        <v>700930</v>
      </c>
      <c r="B2680" s="12" t="str">
        <v>ホシザキ北関東（株） 水戸営業所</v>
      </c>
      <c r="C2680" s="12" t="str">
        <v>040 各種施設・設備の維持管理・保守点検</v>
      </c>
      <c r="D2680" s="12" t="s">
        <v>1094</v>
      </c>
    </row>
    <row r="2681" spans="1:4" s="2" customFormat="1">
      <c r="A2681" s="8">
        <v>700930</v>
      </c>
      <c r="B2681" s="12" t="str">
        <v>ホシザキ北関東（株） 水戸営業所</v>
      </c>
      <c r="C2681" s="12" t="str">
        <v>041 各種施設・設備の清掃、消毒、防除、駆除</v>
      </c>
      <c r="D2681" s="12" t="s">
        <v>1094</v>
      </c>
    </row>
    <row r="2682" spans="1:4" s="2" customFormat="1">
      <c r="A2682" s="8">
        <v>700931</v>
      </c>
      <c r="B2682" s="12" t="str">
        <v>星野総合商事（株）</v>
      </c>
      <c r="C2682" s="12" t="str">
        <v>009 繊維・皮革製品</v>
      </c>
      <c r="D2682" s="12" t="s">
        <v>499</v>
      </c>
    </row>
    <row r="2683" spans="1:4" s="2" customFormat="1">
      <c r="A2683" s="8">
        <v>700931</v>
      </c>
      <c r="B2683" s="12" t="str">
        <v>星野総合商事（株）</v>
      </c>
      <c r="C2683" s="12" t="str">
        <v>017 厨房・空調機器用品</v>
      </c>
      <c r="D2683" s="12" t="s">
        <v>499</v>
      </c>
    </row>
    <row r="2684" spans="1:4" s="2" customFormat="1">
      <c r="A2684" s="8">
        <v>700931</v>
      </c>
      <c r="B2684" s="12" t="str">
        <v>星野総合商事（株）</v>
      </c>
      <c r="C2684" s="12" t="str">
        <v>018 衛生・清掃機器用品</v>
      </c>
      <c r="D2684" s="12" t="s">
        <v>499</v>
      </c>
    </row>
    <row r="2685" spans="1:4" s="2" customFormat="1">
      <c r="A2685" s="8">
        <v>700931</v>
      </c>
      <c r="B2685" s="12" t="str">
        <v>星野総合商事（株）</v>
      </c>
      <c r="C2685" s="12" t="str">
        <v>020 消防機器用品（消防車両を含む）</v>
      </c>
      <c r="D2685" s="12" t="s">
        <v>499</v>
      </c>
    </row>
    <row r="2686" spans="1:4" s="2" customFormat="1">
      <c r="A2686" s="8">
        <v>700931</v>
      </c>
      <c r="B2686" s="12" t="str">
        <v>星野総合商事（株）</v>
      </c>
      <c r="C2686" s="12" t="str">
        <v>021 その他の販売</v>
      </c>
      <c r="D2686" s="12" t="s">
        <v>499</v>
      </c>
    </row>
    <row r="2687" spans="1:4" s="2" customFormat="1">
      <c r="A2687" s="8">
        <v>700932</v>
      </c>
      <c r="B2687" s="12" t="str">
        <v>（株）ボーダーリンク</v>
      </c>
      <c r="C2687" s="12" t="str">
        <v>026 催事の企画運営、旅行企画</v>
      </c>
      <c r="D2687" s="12" t="s">
        <v>446</v>
      </c>
    </row>
    <row r="2688" spans="1:4" s="2" customFormat="1">
      <c r="A2688" s="8">
        <v>700932</v>
      </c>
      <c r="B2688" s="12" t="str">
        <v>（株）ボーダーリンク</v>
      </c>
      <c r="C2688" s="12" t="str">
        <v>046 翻訳、速記反訳、会議録作成</v>
      </c>
      <c r="D2688" s="12" t="s">
        <v>446</v>
      </c>
    </row>
    <row r="2689" spans="1:4" s="2" customFormat="1">
      <c r="A2689" s="8">
        <v>700932</v>
      </c>
      <c r="B2689" s="12" t="str">
        <v>（株）ボーダーリンク</v>
      </c>
      <c r="C2689" s="12" t="str">
        <v>047 その他役務の提供</v>
      </c>
      <c r="D2689" s="12" t="s">
        <v>446</v>
      </c>
    </row>
    <row r="2690" spans="1:4" s="2" customFormat="1">
      <c r="A2690" s="8">
        <v>700932</v>
      </c>
      <c r="B2690" s="12" t="str">
        <v>（株）ボーダーリンク</v>
      </c>
      <c r="C2690" s="12" t="str">
        <v>049 労働者派遣</v>
      </c>
      <c r="D2690" s="12" t="s">
        <v>446</v>
      </c>
    </row>
    <row r="2691" spans="1:4" s="2" customFormat="1">
      <c r="A2691" s="8">
        <v>700932</v>
      </c>
      <c r="B2691" s="12" t="str">
        <v>（株）ボーダーリンク</v>
      </c>
      <c r="C2691" s="12" t="str">
        <v>050 研修講師・指導員・技術者の派遣</v>
      </c>
      <c r="D2691" s="12" t="s">
        <v>446</v>
      </c>
    </row>
    <row r="2692" spans="1:4" s="2" customFormat="1">
      <c r="A2692" s="8">
        <v>700933</v>
      </c>
      <c r="B2692" s="12" t="str">
        <v>北海道地図（株） 東京支店</v>
      </c>
      <c r="C2692" s="12" t="str">
        <v>004 印刷製本</v>
      </c>
      <c r="D2692" s="12" t="s">
        <v>75</v>
      </c>
    </row>
    <row r="2693" spans="1:4" s="2" customFormat="1">
      <c r="A2693" s="8">
        <v>700933</v>
      </c>
      <c r="B2693" s="12" t="str">
        <v>北海道地図（株） 東京支店</v>
      </c>
      <c r="C2693" s="12" t="str">
        <v>015 情報機器用品、ソフトウェア</v>
      </c>
      <c r="D2693" s="12" t="s">
        <v>75</v>
      </c>
    </row>
    <row r="2694" spans="1:4" s="2" customFormat="1">
      <c r="A2694" s="8">
        <v>700933</v>
      </c>
      <c r="B2694" s="12" t="str">
        <v>北海道地図（株） 東京支店</v>
      </c>
      <c r="C2694" s="12" t="str">
        <v>021 その他の販売</v>
      </c>
      <c r="D2694" s="12" t="s">
        <v>75</v>
      </c>
    </row>
    <row r="2695" spans="1:4" s="2" customFormat="1">
      <c r="A2695" s="8">
        <v>700933</v>
      </c>
      <c r="B2695" s="12" t="str">
        <v>北海道地図（株） 東京支店</v>
      </c>
      <c r="C2695" s="12" t="str">
        <v>022 集計、計算、調査、計画策定</v>
      </c>
      <c r="D2695" s="12" t="s">
        <v>75</v>
      </c>
    </row>
    <row r="2696" spans="1:4" s="2" customFormat="1">
      <c r="A2696" s="8">
        <v>700933</v>
      </c>
      <c r="B2696" s="12" t="str">
        <v>北海道地図（株） 東京支店</v>
      </c>
      <c r="C2696" s="12" t="str">
        <v>024 写真・製図・複写・地図の撮影作成</v>
      </c>
      <c r="D2696" s="12" t="s">
        <v>75</v>
      </c>
    </row>
    <row r="2697" spans="1:4" s="2" customFormat="1">
      <c r="A2697" s="8">
        <v>700933</v>
      </c>
      <c r="B2697" s="12" t="str">
        <v>北海道地図（株） 東京支店</v>
      </c>
      <c r="C2697" s="12" t="str">
        <v>035 情報処理、情報提供サービス、情報機器等の保守点検</v>
      </c>
      <c r="D2697" s="12" t="s">
        <v>75</v>
      </c>
    </row>
    <row r="2698" spans="1:4" s="2" customFormat="1">
      <c r="A2698" s="8">
        <v>700935</v>
      </c>
      <c r="B2698" s="12" t="str">
        <v>（有）ホームイソデン</v>
      </c>
      <c r="C2698" s="12" t="str">
        <v>016 電気・通信・視聴覚機器用品</v>
      </c>
      <c r="D2698" s="12" t="s">
        <v>444</v>
      </c>
    </row>
    <row r="2699" spans="1:4" s="2" customFormat="1">
      <c r="A2699" s="8">
        <v>700935</v>
      </c>
      <c r="B2699" s="12" t="str">
        <v>（有）ホームイソデン</v>
      </c>
      <c r="C2699" s="12" t="str">
        <v>017 厨房・空調機器用品</v>
      </c>
      <c r="D2699" s="12" t="s">
        <v>444</v>
      </c>
    </row>
    <row r="2700" spans="1:4" s="2" customFormat="1">
      <c r="A2700" s="8">
        <v>700936</v>
      </c>
      <c r="B2700" s="12" t="str">
        <v>マイタウンサービス（株）</v>
      </c>
      <c r="C2700" s="12" t="str">
        <v>047 その他役務の提供</v>
      </c>
      <c r="D2700" s="12" t="s">
        <v>1095</v>
      </c>
    </row>
    <row r="2701" spans="1:4" s="2" customFormat="1">
      <c r="A2701" s="8">
        <v>700937</v>
      </c>
      <c r="B2701" s="12" t="str">
        <v>（株）前澤エンジニアリングサービス 関東支店</v>
      </c>
      <c r="C2701" s="12" t="str">
        <v>033 上下水道施設の維持管理</v>
      </c>
      <c r="D2701" s="12" t="s">
        <v>70</v>
      </c>
    </row>
    <row r="2702" spans="1:4" s="2" customFormat="1">
      <c r="A2702" s="8">
        <v>700937</v>
      </c>
      <c r="B2702" s="12" t="str">
        <v>（株）前澤エンジニアリングサービス 関東支店</v>
      </c>
      <c r="C2702" s="12" t="str">
        <v>034 上下水道設備の保守点検</v>
      </c>
      <c r="D2702" s="12" t="s">
        <v>70</v>
      </c>
    </row>
    <row r="2703" spans="1:4" s="2" customFormat="1">
      <c r="A2703" s="8">
        <v>700938</v>
      </c>
      <c r="B2703" s="12" t="str">
        <v>前澤工業（株） 北関東支店</v>
      </c>
      <c r="C2703" s="12" t="str">
        <v>001 建設・建築資材</v>
      </c>
      <c r="D2703" s="12" t="s">
        <v>70</v>
      </c>
    </row>
    <row r="2704" spans="1:4" s="2" customFormat="1">
      <c r="A2704" s="8">
        <v>700938</v>
      </c>
      <c r="B2704" s="12" t="str">
        <v>前澤工業（株） 北関東支店</v>
      </c>
      <c r="C2704" s="12" t="str">
        <v>023 試験、測定、観測</v>
      </c>
      <c r="D2704" s="12" t="s">
        <v>70</v>
      </c>
    </row>
    <row r="2705" spans="1:4" s="2" customFormat="1">
      <c r="A2705" s="8">
        <v>700938</v>
      </c>
      <c r="B2705" s="12" t="str">
        <v>前澤工業（株） 北関東支店</v>
      </c>
      <c r="C2705" s="12" t="str">
        <v>034 上下水道設備の保守点検</v>
      </c>
      <c r="D2705" s="12" t="s">
        <v>70</v>
      </c>
    </row>
    <row r="2706" spans="1:4" s="2" customFormat="1">
      <c r="A2706" s="8">
        <v>700941</v>
      </c>
      <c r="B2706" s="12" t="str">
        <v>増田商事</v>
      </c>
      <c r="C2706" s="12" t="str">
        <v>002 農業・化学・工業薬品</v>
      </c>
      <c r="D2706" s="12" t="s">
        <v>1096</v>
      </c>
    </row>
    <row r="2707" spans="1:4" s="2" customFormat="1">
      <c r="A2707" s="8">
        <v>700941</v>
      </c>
      <c r="B2707" s="12" t="str">
        <v>増田商事</v>
      </c>
      <c r="C2707" s="12" t="str">
        <v>003 医療品、医薬品、毒物、劇物</v>
      </c>
      <c r="D2707" s="12" t="s">
        <v>1096</v>
      </c>
    </row>
    <row r="2708" spans="1:4" s="2" customFormat="1">
      <c r="A2708" s="8">
        <v>700941</v>
      </c>
      <c r="B2708" s="12" t="str">
        <v>増田商事</v>
      </c>
      <c r="C2708" s="12" t="str">
        <v>009 繊維・皮革製品</v>
      </c>
      <c r="D2708" s="12" t="s">
        <v>1096</v>
      </c>
    </row>
    <row r="2709" spans="1:4" s="2" customFormat="1">
      <c r="A2709" s="8">
        <v>700941</v>
      </c>
      <c r="B2709" s="12" t="str">
        <v>増田商事</v>
      </c>
      <c r="C2709" s="12" t="str">
        <v>010 紙・袋製品</v>
      </c>
      <c r="D2709" s="12" t="s">
        <v>1096</v>
      </c>
    </row>
    <row r="2710" spans="1:4" s="2" customFormat="1">
      <c r="A2710" s="8">
        <v>700941</v>
      </c>
      <c r="B2710" s="12" t="str">
        <v>増田商事</v>
      </c>
      <c r="C2710" s="12" t="str">
        <v>021 その他の販売</v>
      </c>
      <c r="D2710" s="12" t="s">
        <v>1096</v>
      </c>
    </row>
    <row r="2711" spans="1:4" s="2" customFormat="1">
      <c r="A2711" s="8">
        <v>700941</v>
      </c>
      <c r="B2711" s="12" t="str">
        <v>増田商事</v>
      </c>
      <c r="C2711" s="12" t="str">
        <v>041 各種施設・設備の清掃、消毒、防除、駆除</v>
      </c>
      <c r="D2711" s="12" t="s">
        <v>1096</v>
      </c>
    </row>
    <row r="2712" spans="1:4" s="2" customFormat="1">
      <c r="A2712" s="8">
        <v>700941</v>
      </c>
      <c r="B2712" s="12" t="str">
        <v>増田商事</v>
      </c>
      <c r="C2712" s="12" t="str">
        <v>047 その他役務の提供</v>
      </c>
      <c r="D2712" s="12" t="s">
        <v>1096</v>
      </c>
    </row>
    <row r="2713" spans="1:4" s="2" customFormat="1">
      <c r="A2713" s="8">
        <v>700942</v>
      </c>
      <c r="B2713" s="12" t="str">
        <v>（株）まち研</v>
      </c>
      <c r="C2713" s="12" t="str">
        <v>022 集計、計算、調査、計画策定</v>
      </c>
      <c r="D2713" s="12" t="s">
        <v>1097</v>
      </c>
    </row>
    <row r="2714" spans="1:4" s="2" customFormat="1">
      <c r="A2714" s="8">
        <v>700943</v>
      </c>
      <c r="B2714" s="12" t="str">
        <v>（株）松下設計 東京支社</v>
      </c>
      <c r="C2714" s="12" t="str">
        <v>022 集計、計算、調査、計画策定</v>
      </c>
      <c r="D2714" s="12" t="s">
        <v>994</v>
      </c>
    </row>
    <row r="2715" spans="1:4" s="2" customFormat="1">
      <c r="A2715" s="8">
        <v>700944</v>
      </c>
      <c r="B2715" s="12" t="str">
        <v>（株） 松村電機製作所 東京支店</v>
      </c>
      <c r="C2715" s="12" t="str">
        <v>016 電気・通信・視聴覚機器用品</v>
      </c>
      <c r="D2715" s="12" t="s">
        <v>545</v>
      </c>
    </row>
    <row r="2716" spans="1:4" s="2" customFormat="1">
      <c r="A2716" s="8">
        <v>700944</v>
      </c>
      <c r="B2716" s="12" t="str">
        <v>（株） 松村電機製作所 東京支店</v>
      </c>
      <c r="C2716" s="12" t="str">
        <v>040 各種施設・設備の維持管理・保守点検</v>
      </c>
      <c r="D2716" s="12" t="s">
        <v>545</v>
      </c>
    </row>
    <row r="2717" spans="1:4" s="2" customFormat="1">
      <c r="A2717" s="8">
        <v>700945</v>
      </c>
      <c r="B2717" s="12" t="str">
        <v>（株）馬渕商事</v>
      </c>
      <c r="C2717" s="12" t="str">
        <v>044 調理・給食業務</v>
      </c>
      <c r="D2717" s="12" t="s">
        <v>817</v>
      </c>
    </row>
    <row r="2718" spans="1:4" s="2" customFormat="1">
      <c r="A2718" s="8">
        <v>700945</v>
      </c>
      <c r="B2718" s="12" t="str">
        <v>（株）馬渕商事</v>
      </c>
      <c r="C2718" s="12" t="str">
        <v>047 その他役務の提供</v>
      </c>
      <c r="D2718" s="12" t="s">
        <v>817</v>
      </c>
    </row>
    <row r="2719" spans="1:4" s="2" customFormat="1">
      <c r="A2719" s="8">
        <v>700945</v>
      </c>
      <c r="B2719" s="12" t="str">
        <v>（株）馬渕商事</v>
      </c>
      <c r="C2719" s="12" t="str">
        <v>049 労働者派遣</v>
      </c>
      <c r="D2719" s="12" t="s">
        <v>817</v>
      </c>
    </row>
    <row r="2720" spans="1:4" s="2" customFormat="1">
      <c r="A2720" s="8">
        <v>700946</v>
      </c>
      <c r="B2720" s="12" t="str">
        <v>まるく商事（株）</v>
      </c>
      <c r="C2720" s="12" t="str">
        <v>010 紙・袋製品</v>
      </c>
      <c r="D2720" s="12" t="s">
        <v>335</v>
      </c>
    </row>
    <row r="2721" spans="1:4" s="2" customFormat="1">
      <c r="A2721" s="8">
        <v>700946</v>
      </c>
      <c r="B2721" s="12" t="str">
        <v>まるく商事（株）</v>
      </c>
      <c r="C2721" s="12" t="str">
        <v>018 衛生・清掃機器用品</v>
      </c>
      <c r="D2721" s="12" t="s">
        <v>335</v>
      </c>
    </row>
    <row r="2722" spans="1:4" s="2" customFormat="1">
      <c r="A2722" s="8">
        <v>700946</v>
      </c>
      <c r="B2722" s="12" t="str">
        <v>まるく商事（株）</v>
      </c>
      <c r="C2722" s="12" t="str">
        <v>021 その他の販売</v>
      </c>
      <c r="D2722" s="12" t="s">
        <v>335</v>
      </c>
    </row>
    <row r="2723" spans="1:4" s="2" customFormat="1">
      <c r="A2723" s="8">
        <v>700946</v>
      </c>
      <c r="B2723" s="12" t="str">
        <v>まるく商事（株）</v>
      </c>
      <c r="C2723" s="12" t="str">
        <v>038 空調・消防・ボイラー設備の保守点検</v>
      </c>
      <c r="D2723" s="12" t="s">
        <v>335</v>
      </c>
    </row>
    <row r="2724" spans="1:4" s="2" customFormat="1">
      <c r="A2724" s="8">
        <v>700946</v>
      </c>
      <c r="B2724" s="12" t="str">
        <v>まるく商事（株）</v>
      </c>
      <c r="C2724" s="12" t="str">
        <v>040 各種施設・設備の維持管理・保守点検</v>
      </c>
      <c r="D2724" s="12" t="s">
        <v>335</v>
      </c>
    </row>
    <row r="2725" spans="1:4" s="2" customFormat="1">
      <c r="A2725" s="8">
        <v>700947</v>
      </c>
      <c r="B2725" s="12" t="str">
        <v>（株）マルシェ薬品</v>
      </c>
      <c r="C2725" s="12" t="str">
        <v>002 農業・化学・工業薬品</v>
      </c>
      <c r="D2725" s="12" t="s">
        <v>1098</v>
      </c>
    </row>
    <row r="2726" spans="1:4" s="2" customFormat="1">
      <c r="A2726" s="8">
        <v>700947</v>
      </c>
      <c r="B2726" s="12" t="str">
        <v>（株）マルシェ薬品</v>
      </c>
      <c r="C2726" s="12" t="str">
        <v>003 医療品、医薬品、毒物、劇物</v>
      </c>
      <c r="D2726" s="12" t="s">
        <v>1098</v>
      </c>
    </row>
    <row r="2727" spans="1:4" s="2" customFormat="1">
      <c r="A2727" s="8">
        <v>700947</v>
      </c>
      <c r="B2727" s="12" t="str">
        <v>（株）マルシェ薬品</v>
      </c>
      <c r="C2727" s="12" t="str">
        <v>013 試験・測定・観測機器用品</v>
      </c>
      <c r="D2727" s="12" t="s">
        <v>1098</v>
      </c>
    </row>
    <row r="2728" spans="1:4" s="2" customFormat="1">
      <c r="A2728" s="8">
        <v>700947</v>
      </c>
      <c r="B2728" s="12" t="str">
        <v>（株）マルシェ薬品</v>
      </c>
      <c r="C2728" s="12" t="str">
        <v>019 医療・福祉機器用品</v>
      </c>
      <c r="D2728" s="12" t="s">
        <v>1098</v>
      </c>
    </row>
    <row r="2729" spans="1:4" s="2" customFormat="1">
      <c r="A2729" s="8">
        <v>700949</v>
      </c>
      <c r="B2729" s="12" t="str">
        <v>丸太建設（株）</v>
      </c>
      <c r="C2729" s="12" t="str">
        <v>001 建設・建築資材</v>
      </c>
      <c r="D2729" s="12" t="s">
        <v>1100</v>
      </c>
    </row>
    <row r="2730" spans="1:4" s="2" customFormat="1">
      <c r="A2730" s="8">
        <v>700949</v>
      </c>
      <c r="B2730" s="12" t="str">
        <v>丸太建設（株）</v>
      </c>
      <c r="C2730" s="12" t="str">
        <v>030 廃棄物収集運搬処理</v>
      </c>
      <c r="D2730" s="12" t="s">
        <v>1100</v>
      </c>
    </row>
    <row r="2731" spans="1:4" s="2" customFormat="1">
      <c r="A2731" s="8">
        <v>700950</v>
      </c>
      <c r="B2731" s="12" t="str">
        <v>丸茂電機（株）</v>
      </c>
      <c r="C2731" s="12" t="str">
        <v>016 電気・通信・視聴覚機器用品</v>
      </c>
      <c r="D2731" s="12" t="s">
        <v>1101</v>
      </c>
    </row>
    <row r="2732" spans="1:4" s="2" customFormat="1">
      <c r="A2732" s="8">
        <v>700950</v>
      </c>
      <c r="B2732" s="12" t="str">
        <v>丸茂電機（株）</v>
      </c>
      <c r="C2732" s="12" t="str">
        <v>036 電気・通信・視聴覚設備の保守点検</v>
      </c>
      <c r="D2732" s="12" t="s">
        <v>1101</v>
      </c>
    </row>
    <row r="2733" spans="1:4" s="2" customFormat="1">
      <c r="A2733" s="8">
        <v>700951</v>
      </c>
      <c r="B2733" s="12" t="str">
        <v>（株）ミカミ 笠間営業所</v>
      </c>
      <c r="C2733" s="12" t="str">
        <v>022 集計、計算、調査、計画策定</v>
      </c>
      <c r="D2733" s="12" t="s">
        <v>359</v>
      </c>
    </row>
    <row r="2734" spans="1:4" s="2" customFormat="1">
      <c r="A2734" s="8">
        <v>700951</v>
      </c>
      <c r="B2734" s="12" t="str">
        <v>（株）ミカミ 笠間営業所</v>
      </c>
      <c r="C2734" s="12" t="str">
        <v>024 写真・製図・複写・地図の撮影作成</v>
      </c>
      <c r="D2734" s="12" t="s">
        <v>359</v>
      </c>
    </row>
    <row r="2735" spans="1:4" s="2" customFormat="1">
      <c r="A2735" s="8">
        <v>700951</v>
      </c>
      <c r="B2735" s="12" t="str">
        <v>（株）ミカミ 笠間営業所</v>
      </c>
      <c r="C2735" s="12" t="str">
        <v>035 情報処理、情報提供サービス、情報機器等の保守点検</v>
      </c>
      <c r="D2735" s="12" t="s">
        <v>359</v>
      </c>
    </row>
    <row r="2736" spans="1:4" s="2" customFormat="1">
      <c r="A2736" s="8">
        <v>700951</v>
      </c>
      <c r="B2736" s="12" t="str">
        <v>（株）ミカミ 笠間営業所</v>
      </c>
      <c r="C2736" s="12" t="str">
        <v>047 その他役務の提供</v>
      </c>
      <c r="D2736" s="12" t="s">
        <v>359</v>
      </c>
    </row>
    <row r="2737" spans="1:4" s="2" customFormat="1">
      <c r="A2737" s="8">
        <v>700951</v>
      </c>
      <c r="B2737" s="12" t="str">
        <v>（株）ミカミ 笠間営業所</v>
      </c>
      <c r="C2737" s="12" t="str">
        <v>048 賃貸借</v>
      </c>
      <c r="D2737" s="12" t="s">
        <v>359</v>
      </c>
    </row>
    <row r="2738" spans="1:4" s="2" customFormat="1">
      <c r="A2738" s="8">
        <v>700952</v>
      </c>
      <c r="B2738" s="12" t="str">
        <v>ミザック（株） 東京支店</v>
      </c>
      <c r="C2738" s="12" t="str">
        <v>033 上下水道施設の維持管理</v>
      </c>
      <c r="D2738" s="12" t="s">
        <v>1102</v>
      </c>
    </row>
    <row r="2739" spans="1:4" s="2" customFormat="1">
      <c r="A2739" s="8">
        <v>700952</v>
      </c>
      <c r="B2739" s="12" t="str">
        <v>ミザック（株） 東京支店</v>
      </c>
      <c r="C2739" s="12" t="str">
        <v>034 上下水道設備の保守点検</v>
      </c>
      <c r="D2739" s="12" t="s">
        <v>1102</v>
      </c>
    </row>
    <row r="2740" spans="1:4" s="2" customFormat="1">
      <c r="A2740" s="8">
        <v>700952</v>
      </c>
      <c r="B2740" s="12" t="str">
        <v>ミザック（株） 東京支店</v>
      </c>
      <c r="C2740" s="12" t="str">
        <v>047 その他役務の提供</v>
      </c>
      <c r="D2740" s="12" t="s">
        <v>1102</v>
      </c>
    </row>
    <row r="2741" spans="1:4" s="2" customFormat="1">
      <c r="A2741" s="8">
        <v>700953</v>
      </c>
      <c r="B2741" s="12" t="str">
        <v>みずほ東芝リース（株）</v>
      </c>
      <c r="C2741" s="12" t="str">
        <v>048 賃貸借</v>
      </c>
      <c r="D2741" s="12" t="s">
        <v>1103</v>
      </c>
    </row>
    <row r="2742" spans="1:4" s="2" customFormat="1">
      <c r="A2742" s="8">
        <v>700956</v>
      </c>
      <c r="B2742" s="12" t="str">
        <v>三谷コンピュータ（株）</v>
      </c>
      <c r="C2742" s="12" t="str">
        <v>004 印刷製本</v>
      </c>
      <c r="D2742" s="12" t="s">
        <v>1104</v>
      </c>
    </row>
    <row r="2743" spans="1:4" s="2" customFormat="1">
      <c r="A2743" s="8">
        <v>700956</v>
      </c>
      <c r="B2743" s="12" t="str">
        <v>三谷コンピュータ（株）</v>
      </c>
      <c r="C2743" s="12" t="str">
        <v>015 情報機器用品、ソフトウェア</v>
      </c>
      <c r="D2743" s="12" t="s">
        <v>1104</v>
      </c>
    </row>
    <row r="2744" spans="1:4" s="2" customFormat="1">
      <c r="A2744" s="8">
        <v>700956</v>
      </c>
      <c r="B2744" s="12" t="str">
        <v>三谷コンピュータ（株）</v>
      </c>
      <c r="C2744" s="12" t="str">
        <v>035 情報処理、情報提供サービス、情報機器等の保守点検</v>
      </c>
      <c r="D2744" s="12" t="s">
        <v>1104</v>
      </c>
    </row>
    <row r="2745" spans="1:4" s="2" customFormat="1">
      <c r="A2745" s="8">
        <v>700956</v>
      </c>
      <c r="B2745" s="12" t="str">
        <v>三谷コンピュータ（株）</v>
      </c>
      <c r="C2745" s="12" t="str">
        <v>048 賃貸借</v>
      </c>
      <c r="D2745" s="12" t="s">
        <v>1104</v>
      </c>
    </row>
    <row r="2746" spans="1:4" s="2" customFormat="1">
      <c r="A2746" s="8">
        <v>700957</v>
      </c>
      <c r="B2746" s="12" t="str">
        <v>三井共同建設コンサルタント（株） 茨城営業所</v>
      </c>
      <c r="C2746" s="12" t="str">
        <v>022 集計、計算、調査、計画策定</v>
      </c>
      <c r="D2746" s="12" t="s">
        <v>411</v>
      </c>
    </row>
    <row r="2747" spans="1:4" s="2" customFormat="1">
      <c r="A2747" s="8">
        <v>700957</v>
      </c>
      <c r="B2747" s="12" t="str">
        <v>三井共同建設コンサルタント（株） 茨城営業所</v>
      </c>
      <c r="C2747" s="12" t="str">
        <v>035 情報処理、情報提供サービス、情報機器等の保守点検</v>
      </c>
      <c r="D2747" s="12" t="s">
        <v>411</v>
      </c>
    </row>
    <row r="2748" spans="1:4" s="2" customFormat="1">
      <c r="A2748" s="8">
        <v>700958</v>
      </c>
      <c r="B2748" s="12" t="str">
        <v>（有）三井考測</v>
      </c>
      <c r="C2748" s="12" t="str">
        <v>047 その他役務の提供</v>
      </c>
      <c r="D2748" s="12" t="s">
        <v>1105</v>
      </c>
    </row>
    <row r="2749" spans="1:4" s="2" customFormat="1">
      <c r="A2749" s="8">
        <v>700959</v>
      </c>
      <c r="B2749" s="12" t="str">
        <v>三井住友ファイナンス＆リース（株）</v>
      </c>
      <c r="C2749" s="12" t="str">
        <v>048 賃貸借</v>
      </c>
      <c r="D2749" s="12" t="s">
        <v>1106</v>
      </c>
    </row>
    <row r="2750" spans="1:4" s="2" customFormat="1">
      <c r="A2750" s="8">
        <v>700960</v>
      </c>
      <c r="B2750" s="12" t="str">
        <v>三菱化工機アドバンス（株）</v>
      </c>
      <c r="C2750" s="12" t="str">
        <v>033 上下水道施設の維持管理</v>
      </c>
      <c r="D2750" s="12" t="s">
        <v>1108</v>
      </c>
    </row>
    <row r="2751" spans="1:4" s="2" customFormat="1">
      <c r="A2751" s="8">
        <v>700960</v>
      </c>
      <c r="B2751" s="12" t="str">
        <v>三菱化工機アドバンス（株）</v>
      </c>
      <c r="C2751" s="12" t="str">
        <v>034 上下水道設備の保守点検</v>
      </c>
      <c r="D2751" s="12" t="s">
        <v>1108</v>
      </c>
    </row>
    <row r="2752" spans="1:4" s="2" customFormat="1">
      <c r="A2752" s="8">
        <v>700961</v>
      </c>
      <c r="B2752" s="12" t="str">
        <v>三菱電機フィナンシャルソリューションズ（株）</v>
      </c>
      <c r="C2752" s="12" t="str">
        <v>048 賃貸借</v>
      </c>
      <c r="D2752" s="12" t="s">
        <v>340</v>
      </c>
    </row>
    <row r="2753" spans="1:4" s="2" customFormat="1">
      <c r="A2753" s="8">
        <v>700962</v>
      </c>
      <c r="B2753" s="12" t="str">
        <v>三菱電機ビルソリューションズ（株） 東日本支社　茨城支店</v>
      </c>
      <c r="C2753" s="12" t="str">
        <v>016 電気・通信・視聴覚機器用品</v>
      </c>
      <c r="D2753" s="12" t="s">
        <v>1109</v>
      </c>
    </row>
    <row r="2754" spans="1:4" s="2" customFormat="1">
      <c r="A2754" s="8">
        <v>700962</v>
      </c>
      <c r="B2754" s="12" t="str">
        <v>三菱電機ビルソリューションズ（株） 東日本支社　茨城支店</v>
      </c>
      <c r="C2754" s="12" t="str">
        <v>017 厨房・空調機器用品</v>
      </c>
      <c r="D2754" s="12" t="s">
        <v>1109</v>
      </c>
    </row>
    <row r="2755" spans="1:4" s="2" customFormat="1">
      <c r="A2755" s="8">
        <v>700962</v>
      </c>
      <c r="B2755" s="12" t="str">
        <v>三菱電機ビルソリューションズ（株） 東日本支社　茨城支店</v>
      </c>
      <c r="C2755" s="12" t="str">
        <v>038 空調・消防・ボイラー設備の保守点検</v>
      </c>
      <c r="D2755" s="12" t="s">
        <v>1109</v>
      </c>
    </row>
    <row r="2756" spans="1:4" s="2" customFormat="1">
      <c r="A2756" s="8">
        <v>700962</v>
      </c>
      <c r="B2756" s="12" t="str">
        <v>三菱電機ビルソリューションズ（株） 東日本支社　茨城支店</v>
      </c>
      <c r="C2756" s="12" t="str">
        <v>039 昇降機・自動ドア・シャッター等の保守点検</v>
      </c>
      <c r="D2756" s="12" t="s">
        <v>1109</v>
      </c>
    </row>
    <row r="2757" spans="1:4" s="2" customFormat="1">
      <c r="A2757" s="8">
        <v>700963</v>
      </c>
      <c r="B2757" s="12" t="str">
        <v>三菱電機プラントエンジニアリング（株） 茨城第二営業所</v>
      </c>
      <c r="C2757" s="12" t="str">
        <v>016 電気・通信・視聴覚機器用品</v>
      </c>
      <c r="D2757" s="12" t="s">
        <v>920</v>
      </c>
    </row>
    <row r="2758" spans="1:4" s="2" customFormat="1">
      <c r="A2758" s="8">
        <v>700963</v>
      </c>
      <c r="B2758" s="12" t="str">
        <v>三菱電機プラントエンジニアリング（株） 茨城第二営業所</v>
      </c>
      <c r="C2758" s="12" t="str">
        <v>036 電気・通信・視聴覚設備の保守点検</v>
      </c>
      <c r="D2758" s="12" t="s">
        <v>920</v>
      </c>
    </row>
    <row r="2759" spans="1:4" s="2" customFormat="1">
      <c r="A2759" s="8">
        <v>700965</v>
      </c>
      <c r="B2759" s="12" t="str">
        <v>三峰無線（株） つくば営業所</v>
      </c>
      <c r="C2759" s="12" t="str">
        <v>013 試験・測定・観測機器用品</v>
      </c>
      <c r="D2759" s="12" t="s">
        <v>423</v>
      </c>
    </row>
    <row r="2760" spans="1:4" s="2" customFormat="1">
      <c r="A2760" s="8">
        <v>700965</v>
      </c>
      <c r="B2760" s="12" t="str">
        <v>三峰無線（株） つくば営業所</v>
      </c>
      <c r="C2760" s="12" t="str">
        <v>016 電気・通信・視聴覚機器用品</v>
      </c>
      <c r="D2760" s="12" t="s">
        <v>423</v>
      </c>
    </row>
    <row r="2761" spans="1:4" s="2" customFormat="1">
      <c r="A2761" s="8">
        <v>700965</v>
      </c>
      <c r="B2761" s="12" t="str">
        <v>三峰無線（株） つくば営業所</v>
      </c>
      <c r="C2761" s="12" t="str">
        <v>021 その他の販売</v>
      </c>
      <c r="D2761" s="12" t="s">
        <v>423</v>
      </c>
    </row>
    <row r="2762" spans="1:4" s="2" customFormat="1">
      <c r="A2762" s="8">
        <v>700965</v>
      </c>
      <c r="B2762" s="12" t="str">
        <v>三峰無線（株） つくば営業所</v>
      </c>
      <c r="C2762" s="12" t="str">
        <v>022 集計、計算、調査、計画策定</v>
      </c>
      <c r="D2762" s="12" t="s">
        <v>423</v>
      </c>
    </row>
    <row r="2763" spans="1:4" s="2" customFormat="1">
      <c r="A2763" s="8">
        <v>700965</v>
      </c>
      <c r="B2763" s="12" t="str">
        <v>三峰無線（株） つくば営業所</v>
      </c>
      <c r="C2763" s="12" t="str">
        <v>036 電気・通信・視聴覚設備の保守点検</v>
      </c>
      <c r="D2763" s="12" t="s">
        <v>423</v>
      </c>
    </row>
    <row r="2764" spans="1:4" s="2" customFormat="1">
      <c r="A2764" s="8">
        <v>700965</v>
      </c>
      <c r="B2764" s="12" t="str">
        <v>三峰無線（株） つくば営業所</v>
      </c>
      <c r="C2764" s="12" t="str">
        <v>048 賃貸借</v>
      </c>
      <c r="D2764" s="12" t="s">
        <v>423</v>
      </c>
    </row>
    <row r="2765" spans="1:4" s="2" customFormat="1">
      <c r="A2765" s="8">
        <v>700967</v>
      </c>
      <c r="B2765" s="12" t="str">
        <v>水戸工機（株）</v>
      </c>
      <c r="C2765" s="12" t="str">
        <v>034 上下水道設備の保守点検</v>
      </c>
      <c r="D2765" s="12" t="s">
        <v>1110</v>
      </c>
    </row>
    <row r="2766" spans="1:4" s="2" customFormat="1">
      <c r="A2766" s="8">
        <v>700968</v>
      </c>
      <c r="B2766" s="12" t="str">
        <v>水戸通信工業（株）</v>
      </c>
      <c r="C2766" s="12" t="str">
        <v>005 事務機器用品</v>
      </c>
      <c r="D2766" s="12" t="s">
        <v>1111</v>
      </c>
    </row>
    <row r="2767" spans="1:4" s="2" customFormat="1">
      <c r="A2767" s="8">
        <v>700968</v>
      </c>
      <c r="B2767" s="12" t="str">
        <v>水戸通信工業（株）</v>
      </c>
      <c r="C2767" s="12" t="str">
        <v>006 学校備品、学校教材、図書、視聴覚資料</v>
      </c>
      <c r="D2767" s="12" t="s">
        <v>1111</v>
      </c>
    </row>
    <row r="2768" spans="1:4" s="2" customFormat="1">
      <c r="A2768" s="8">
        <v>700968</v>
      </c>
      <c r="B2768" s="12" t="str">
        <v>水戸通信工業（株）</v>
      </c>
      <c r="C2768" s="12" t="str">
        <v>009 繊維・皮革製品</v>
      </c>
      <c r="D2768" s="12" t="s">
        <v>1111</v>
      </c>
    </row>
    <row r="2769" spans="1:4" s="2" customFormat="1">
      <c r="A2769" s="8">
        <v>700968</v>
      </c>
      <c r="B2769" s="12" t="str">
        <v>水戸通信工業（株）</v>
      </c>
      <c r="C2769" s="12" t="str">
        <v>016 電気・通信・視聴覚機器用品</v>
      </c>
      <c r="D2769" s="12" t="s">
        <v>1111</v>
      </c>
    </row>
    <row r="2770" spans="1:4" s="2" customFormat="1">
      <c r="A2770" s="8">
        <v>700968</v>
      </c>
      <c r="B2770" s="12" t="str">
        <v>水戸通信工業（株）</v>
      </c>
      <c r="C2770" s="12" t="str">
        <v>020 消防機器用品（消防車両を含む）</v>
      </c>
      <c r="D2770" s="12" t="s">
        <v>1111</v>
      </c>
    </row>
    <row r="2771" spans="1:4" s="2" customFormat="1">
      <c r="A2771" s="8">
        <v>700968</v>
      </c>
      <c r="B2771" s="12" t="str">
        <v>水戸通信工業（株）</v>
      </c>
      <c r="C2771" s="12" t="str">
        <v>021 その他の販売</v>
      </c>
      <c r="D2771" s="12" t="s">
        <v>1111</v>
      </c>
    </row>
    <row r="2772" spans="1:4" s="2" customFormat="1">
      <c r="A2772" s="8">
        <v>700968</v>
      </c>
      <c r="B2772" s="12" t="str">
        <v>水戸通信工業（株）</v>
      </c>
      <c r="C2772" s="12" t="str">
        <v>036 電気・通信・視聴覚設備の保守点検</v>
      </c>
      <c r="D2772" s="12" t="s">
        <v>1111</v>
      </c>
    </row>
    <row r="2773" spans="1:4" s="2" customFormat="1">
      <c r="A2773" s="8">
        <v>700968</v>
      </c>
      <c r="B2773" s="12" t="str">
        <v>水戸通信工業（株）</v>
      </c>
      <c r="C2773" s="12" t="str">
        <v>038 空調・消防・ボイラー設備の保守点検</v>
      </c>
      <c r="D2773" s="12" t="s">
        <v>1111</v>
      </c>
    </row>
    <row r="2774" spans="1:4" s="2" customFormat="1">
      <c r="A2774" s="8">
        <v>700969</v>
      </c>
      <c r="B2774" s="12" t="str">
        <v>（有）水戸Ｄ・Ｍ・Ｓ</v>
      </c>
      <c r="C2774" s="12" t="str">
        <v>026 催事の企画運営、旅行企画</v>
      </c>
      <c r="D2774" s="12" t="s">
        <v>894</v>
      </c>
    </row>
    <row r="2775" spans="1:4" s="2" customFormat="1">
      <c r="A2775" s="8">
        <v>700969</v>
      </c>
      <c r="B2775" s="12" t="str">
        <v>（有）水戸Ｄ・Ｍ・Ｓ</v>
      </c>
      <c r="C2775" s="12" t="str">
        <v>048 賃貸借</v>
      </c>
      <c r="D2775" s="12" t="s">
        <v>894</v>
      </c>
    </row>
    <row r="2776" spans="1:4" s="2" customFormat="1">
      <c r="A2776" s="8">
        <v>700971</v>
      </c>
      <c r="B2776" s="12" t="str">
        <v>水戸ホーチキ（株）</v>
      </c>
      <c r="C2776" s="12" t="str">
        <v>020 消防機器用品（消防車両を含む）</v>
      </c>
      <c r="D2776" s="12" t="s">
        <v>1112</v>
      </c>
    </row>
    <row r="2777" spans="1:4" s="2" customFormat="1">
      <c r="A2777" s="8">
        <v>700971</v>
      </c>
      <c r="B2777" s="12" t="str">
        <v>水戸ホーチキ（株）</v>
      </c>
      <c r="C2777" s="12" t="str">
        <v>038 空調・消防・ボイラー設備の保守点検</v>
      </c>
      <c r="D2777" s="12" t="s">
        <v>1112</v>
      </c>
    </row>
    <row r="2778" spans="1:4" s="2" customFormat="1">
      <c r="A2778" s="8">
        <v>700972</v>
      </c>
      <c r="B2778" s="12" t="str">
        <v>ミドリ安全茨城（株） 水戸営業所</v>
      </c>
      <c r="C2778" s="12" t="str">
        <v>009 繊維・皮革製品</v>
      </c>
      <c r="D2778" s="12" t="s">
        <v>1113</v>
      </c>
    </row>
    <row r="2779" spans="1:4" s="2" customFormat="1">
      <c r="A2779" s="8">
        <v>700972</v>
      </c>
      <c r="B2779" s="12" t="str">
        <v>ミドリ安全茨城（株） 水戸営業所</v>
      </c>
      <c r="C2779" s="12" t="str">
        <v>018 衛生・清掃機器用品</v>
      </c>
      <c r="D2779" s="12" t="s">
        <v>1113</v>
      </c>
    </row>
    <row r="2780" spans="1:4" s="2" customFormat="1">
      <c r="A2780" s="8">
        <v>700972</v>
      </c>
      <c r="B2780" s="12" t="str">
        <v>ミドリ安全茨城（株） 水戸営業所</v>
      </c>
      <c r="C2780" s="12" t="str">
        <v>020 消防機器用品（消防車両を含む）</v>
      </c>
      <c r="D2780" s="12" t="s">
        <v>1113</v>
      </c>
    </row>
    <row r="2781" spans="1:4" s="2" customFormat="1">
      <c r="A2781" s="8">
        <v>700972</v>
      </c>
      <c r="B2781" s="12" t="str">
        <v>ミドリ安全茨城（株） 水戸営業所</v>
      </c>
      <c r="C2781" s="12" t="str">
        <v>021 その他の販売</v>
      </c>
      <c r="D2781" s="12" t="s">
        <v>1113</v>
      </c>
    </row>
    <row r="2782" spans="1:4" s="2" customFormat="1">
      <c r="A2782" s="8">
        <v>700978</v>
      </c>
      <c r="B2782" s="12" t="str">
        <v>明成物流（株）</v>
      </c>
      <c r="C2782" s="12" t="str">
        <v>005 事務機器用品</v>
      </c>
      <c r="D2782" s="12" t="s">
        <v>1014</v>
      </c>
    </row>
    <row r="2783" spans="1:4" s="2" customFormat="1">
      <c r="A2783" s="8">
        <v>700978</v>
      </c>
      <c r="B2783" s="12" t="str">
        <v>明成物流（株）</v>
      </c>
      <c r="C2783" s="12" t="str">
        <v>009 繊維・皮革製品</v>
      </c>
      <c r="D2783" s="12" t="s">
        <v>1014</v>
      </c>
    </row>
    <row r="2784" spans="1:4" s="2" customFormat="1">
      <c r="A2784" s="8">
        <v>700978</v>
      </c>
      <c r="B2784" s="12" t="str">
        <v>明成物流（株）</v>
      </c>
      <c r="C2784" s="12" t="str">
        <v>010 紙・袋製品</v>
      </c>
      <c r="D2784" s="12" t="s">
        <v>1014</v>
      </c>
    </row>
    <row r="2785" spans="1:4" s="2" customFormat="1">
      <c r="A2785" s="8">
        <v>700978</v>
      </c>
      <c r="B2785" s="12" t="str">
        <v>明成物流（株）</v>
      </c>
      <c r="C2785" s="12" t="str">
        <v>018 衛生・清掃機器用品</v>
      </c>
      <c r="D2785" s="12" t="s">
        <v>1014</v>
      </c>
    </row>
    <row r="2786" spans="1:4" s="2" customFormat="1">
      <c r="A2786" s="8">
        <v>700978</v>
      </c>
      <c r="B2786" s="12" t="str">
        <v>明成物流（株）</v>
      </c>
      <c r="C2786" s="12" t="str">
        <v>021 その他の販売</v>
      </c>
      <c r="D2786" s="12" t="s">
        <v>1014</v>
      </c>
    </row>
    <row r="2787" spans="1:4" s="2" customFormat="1">
      <c r="A2787" s="8">
        <v>700978</v>
      </c>
      <c r="B2787" s="12" t="str">
        <v>明成物流（株）</v>
      </c>
      <c r="C2787" s="12" t="str">
        <v>030 廃棄物収集運搬処理</v>
      </c>
      <c r="D2787" s="12" t="s">
        <v>1014</v>
      </c>
    </row>
    <row r="2788" spans="1:4" s="2" customFormat="1">
      <c r="A2788" s="8">
        <v>700978</v>
      </c>
      <c r="B2788" s="12" t="str">
        <v>明成物流（株）</v>
      </c>
      <c r="C2788" s="12" t="str">
        <v>047 その他役務の提供</v>
      </c>
      <c r="D2788" s="12" t="s">
        <v>1014</v>
      </c>
    </row>
    <row r="2789" spans="1:4" s="2" customFormat="1">
      <c r="A2789" s="8">
        <v>700978</v>
      </c>
      <c r="B2789" s="12" t="str">
        <v>明成物流（株）</v>
      </c>
      <c r="C2789" s="12" t="str">
        <v>051 物品等の買受</v>
      </c>
      <c r="D2789" s="12" t="s">
        <v>1014</v>
      </c>
    </row>
    <row r="2790" spans="1:4" s="2" customFormat="1">
      <c r="A2790" s="8">
        <v>700979</v>
      </c>
      <c r="B2790" s="12" t="str">
        <v>恵産業（株）</v>
      </c>
      <c r="C2790" s="12" t="str">
        <v>044 調理・給食業務</v>
      </c>
      <c r="D2790" s="12" t="s">
        <v>1114</v>
      </c>
    </row>
    <row r="2791" spans="1:4" s="2" customFormat="1">
      <c r="A2791" s="8">
        <v>700980</v>
      </c>
      <c r="B2791" s="12" t="str">
        <v>メタウォーター（株） 首都圏南部営業部</v>
      </c>
      <c r="C2791" s="12" t="str">
        <v>002 農業・化学・工業薬品</v>
      </c>
      <c r="D2791" s="12" t="s">
        <v>1115</v>
      </c>
    </row>
    <row r="2792" spans="1:4" s="2" customFormat="1">
      <c r="A2792" s="8">
        <v>700980</v>
      </c>
      <c r="B2792" s="12" t="str">
        <v>メタウォーター（株） 首都圏南部営業部</v>
      </c>
      <c r="C2792" s="12" t="str">
        <v>013 試験・測定・観測機器用品</v>
      </c>
      <c r="D2792" s="12" t="s">
        <v>1115</v>
      </c>
    </row>
    <row r="2793" spans="1:4" s="2" customFormat="1">
      <c r="A2793" s="8">
        <v>700980</v>
      </c>
      <c r="B2793" s="12" t="str">
        <v>メタウォーター（株） 首都圏南部営業部</v>
      </c>
      <c r="C2793" s="12" t="str">
        <v>014 建設・農業・工作機器用品</v>
      </c>
      <c r="D2793" s="12" t="s">
        <v>1115</v>
      </c>
    </row>
    <row r="2794" spans="1:4" s="2" customFormat="1">
      <c r="A2794" s="8">
        <v>700980</v>
      </c>
      <c r="B2794" s="12" t="str">
        <v>メタウォーター（株） 首都圏南部営業部</v>
      </c>
      <c r="C2794" s="12" t="str">
        <v>015 情報機器用品、ソフトウェア</v>
      </c>
      <c r="D2794" s="12" t="s">
        <v>1115</v>
      </c>
    </row>
    <row r="2795" spans="1:4" s="2" customFormat="1">
      <c r="A2795" s="8">
        <v>700980</v>
      </c>
      <c r="B2795" s="12" t="str">
        <v>メタウォーター（株） 首都圏南部営業部</v>
      </c>
      <c r="C2795" s="12" t="str">
        <v>016 電気・通信・視聴覚機器用品</v>
      </c>
      <c r="D2795" s="12" t="s">
        <v>1115</v>
      </c>
    </row>
    <row r="2796" spans="1:4" s="2" customFormat="1">
      <c r="A2796" s="8">
        <v>700980</v>
      </c>
      <c r="B2796" s="12" t="str">
        <v>メタウォーター（株） 首都圏南部営業部</v>
      </c>
      <c r="C2796" s="12" t="str">
        <v>033 上下水道施設の維持管理</v>
      </c>
      <c r="D2796" s="12" t="s">
        <v>1115</v>
      </c>
    </row>
    <row r="2797" spans="1:4" s="2" customFormat="1">
      <c r="A2797" s="8">
        <v>700980</v>
      </c>
      <c r="B2797" s="12" t="str">
        <v>メタウォーター（株） 首都圏南部営業部</v>
      </c>
      <c r="C2797" s="12" t="str">
        <v>034 上下水道設備の保守点検</v>
      </c>
      <c r="D2797" s="12" t="s">
        <v>1115</v>
      </c>
    </row>
    <row r="2798" spans="1:4" s="2" customFormat="1">
      <c r="A2798" s="8">
        <v>700980</v>
      </c>
      <c r="B2798" s="12" t="str">
        <v>メタウォーター（株） 首都圏南部営業部</v>
      </c>
      <c r="C2798" s="12" t="str">
        <v>035 情報処理、情報提供サービス、情報機器等の保守点検</v>
      </c>
      <c r="D2798" s="12" t="s">
        <v>1115</v>
      </c>
    </row>
    <row r="2799" spans="1:4" s="2" customFormat="1">
      <c r="A2799" s="8">
        <v>700980</v>
      </c>
      <c r="B2799" s="12" t="str">
        <v>メタウォーター（株） 首都圏南部営業部</v>
      </c>
      <c r="C2799" s="12" t="str">
        <v>036 電気・通信・視聴覚設備の保守点検</v>
      </c>
      <c r="D2799" s="12" t="s">
        <v>1115</v>
      </c>
    </row>
    <row r="2800" spans="1:4" s="2" customFormat="1">
      <c r="A2800" s="8">
        <v>700980</v>
      </c>
      <c r="B2800" s="12" t="str">
        <v>メタウォーター（株） 首都圏南部営業部</v>
      </c>
      <c r="C2800" s="12" t="str">
        <v>037 電気工作物の保安管理</v>
      </c>
      <c r="D2800" s="12" t="s">
        <v>1115</v>
      </c>
    </row>
    <row r="2801" spans="1:4" s="2" customFormat="1">
      <c r="A2801" s="8">
        <v>700980</v>
      </c>
      <c r="B2801" s="12" t="str">
        <v>メタウォーター（株） 首都圏南部営業部</v>
      </c>
      <c r="C2801" s="12" t="str">
        <v>043 量水器交換</v>
      </c>
      <c r="D2801" s="12" t="s">
        <v>1115</v>
      </c>
    </row>
    <row r="2802" spans="1:4" s="2" customFormat="1">
      <c r="A2802" s="8">
        <v>700980</v>
      </c>
      <c r="B2802" s="12" t="str">
        <v>メタウォーター（株） 首都圏南部営業部</v>
      </c>
      <c r="C2802" s="12" t="str">
        <v>047 その他役務の提供</v>
      </c>
      <c r="D2802" s="12" t="s">
        <v>1115</v>
      </c>
    </row>
    <row r="2803" spans="1:4" s="2" customFormat="1">
      <c r="A2803" s="8">
        <v>700981</v>
      </c>
      <c r="B2803" s="12" t="str">
        <v>（株）メフォス</v>
      </c>
      <c r="C2803" s="12" t="str">
        <v>044 調理・給食業務</v>
      </c>
      <c r="D2803" s="12" t="s">
        <v>1117</v>
      </c>
    </row>
    <row r="2804" spans="1:4" s="2" customFormat="1">
      <c r="A2804" s="8">
        <v>700982</v>
      </c>
      <c r="B2804" s="12" t="str">
        <v>（株）めぶきリース</v>
      </c>
      <c r="C2804" s="12" t="str">
        <v>048 賃貸借</v>
      </c>
      <c r="D2804" s="12" t="s">
        <v>920</v>
      </c>
    </row>
    <row r="2805" spans="1:4" s="2" customFormat="1">
      <c r="A2805" s="8">
        <v>700984</v>
      </c>
      <c r="B2805" s="12" t="str">
        <v>（株） モリタ 東京支店</v>
      </c>
      <c r="C2805" s="12" t="str">
        <v>012 車両、船舶等（消防車両を除く）</v>
      </c>
      <c r="D2805" s="12" t="s">
        <v>1118</v>
      </c>
    </row>
    <row r="2806" spans="1:4" s="2" customFormat="1">
      <c r="A2806" s="8">
        <v>700984</v>
      </c>
      <c r="B2806" s="12" t="str">
        <v>（株） モリタ 東京支店</v>
      </c>
      <c r="C2806" s="12" t="str">
        <v>020 消防機器用品（消防車両を含む）</v>
      </c>
      <c r="D2806" s="12" t="s">
        <v>1118</v>
      </c>
    </row>
    <row r="2807" spans="1:4" s="2" customFormat="1">
      <c r="A2807" s="8">
        <v>700984</v>
      </c>
      <c r="B2807" s="12" t="str">
        <v>（株） モリタ 東京支店</v>
      </c>
      <c r="C2807" s="12" t="str">
        <v>021 その他の販売</v>
      </c>
      <c r="D2807" s="12" t="s">
        <v>1118</v>
      </c>
    </row>
    <row r="2808" spans="1:4" s="2" customFormat="1">
      <c r="A2808" s="8">
        <v>700984</v>
      </c>
      <c r="B2808" s="12" t="str">
        <v>（株） モリタ 東京支店</v>
      </c>
      <c r="C2808" s="12" t="str">
        <v>035 情報処理、情報提供サービス、情報機器等の保守点検</v>
      </c>
      <c r="D2808" s="12" t="s">
        <v>1118</v>
      </c>
    </row>
    <row r="2809" spans="1:4" s="2" customFormat="1">
      <c r="A2809" s="8">
        <v>700986</v>
      </c>
      <c r="B2809" s="12" t="str">
        <v>（株） モリタテクノス 東京営業所</v>
      </c>
      <c r="C2809" s="12" t="str">
        <v>020 消防機器用品（消防車両を含む）</v>
      </c>
      <c r="D2809" s="12" t="s">
        <v>405</v>
      </c>
    </row>
    <row r="2810" spans="1:4" s="2" customFormat="1">
      <c r="A2810" s="8">
        <v>700986</v>
      </c>
      <c r="B2810" s="12" t="str">
        <v>（株） モリタテクノス 東京営業所</v>
      </c>
      <c r="C2810" s="12" t="str">
        <v>047 その他役務の提供</v>
      </c>
      <c r="D2810" s="12" t="s">
        <v>405</v>
      </c>
    </row>
    <row r="2811" spans="1:4" s="2" customFormat="1">
      <c r="A2811" s="8">
        <v>700987</v>
      </c>
      <c r="B2811" s="12" t="str">
        <v>八千代エンジニヤリング（株） 茨城事務所</v>
      </c>
      <c r="C2811" s="12" t="str">
        <v>022 集計、計算、調査、計画策定</v>
      </c>
      <c r="D2811" s="12" t="s">
        <v>385</v>
      </c>
    </row>
    <row r="2812" spans="1:4" s="2" customFormat="1">
      <c r="A2812" s="8">
        <v>700988</v>
      </c>
      <c r="B2812" s="12" t="str">
        <v>ヤマカワ厨房（株）</v>
      </c>
      <c r="C2812" s="12" t="str">
        <v>017 厨房・空調機器用品</v>
      </c>
      <c r="D2812" s="12" t="s">
        <v>1120</v>
      </c>
    </row>
    <row r="2813" spans="1:4" s="2" customFormat="1">
      <c r="A2813" s="8">
        <v>700988</v>
      </c>
      <c r="B2813" s="12" t="str">
        <v>ヤマカワ厨房（株）</v>
      </c>
      <c r="C2813" s="12" t="str">
        <v>047 その他役務の提供</v>
      </c>
      <c r="D2813" s="12" t="s">
        <v>1120</v>
      </c>
    </row>
    <row r="2814" spans="1:4" s="2" customFormat="1">
      <c r="A2814" s="8">
        <v>700989</v>
      </c>
      <c r="B2814" s="12" t="str">
        <v>山三印刷（株）</v>
      </c>
      <c r="C2814" s="12" t="str">
        <v>004 印刷製本</v>
      </c>
      <c r="D2814" s="12" t="s">
        <v>582</v>
      </c>
    </row>
    <row r="2815" spans="1:4" s="2" customFormat="1">
      <c r="A2815" s="8">
        <v>700989</v>
      </c>
      <c r="B2815" s="12" t="str">
        <v>山三印刷（株）</v>
      </c>
      <c r="C2815" s="12" t="str">
        <v>010 紙・袋製品</v>
      </c>
      <c r="D2815" s="12" t="s">
        <v>582</v>
      </c>
    </row>
    <row r="2816" spans="1:4" s="2" customFormat="1">
      <c r="A2816" s="8">
        <v>700989</v>
      </c>
      <c r="B2816" s="12" t="str">
        <v>山三印刷（株）</v>
      </c>
      <c r="C2816" s="12" t="str">
        <v>025 映画・ビデオ・広告・看板の企画制作</v>
      </c>
      <c r="D2816" s="12" t="s">
        <v>582</v>
      </c>
    </row>
    <row r="2817" spans="1:4" s="2" customFormat="1">
      <c r="A2817" s="8">
        <v>700989</v>
      </c>
      <c r="B2817" s="12" t="str">
        <v>山三印刷（株）</v>
      </c>
      <c r="C2817" s="12" t="str">
        <v>047 その他役務の提供</v>
      </c>
      <c r="D2817" s="12" t="s">
        <v>582</v>
      </c>
    </row>
    <row r="2818" spans="1:4" s="2" customFormat="1">
      <c r="A2818" s="8">
        <v>700991</v>
      </c>
      <c r="B2818" s="12" t="str">
        <v>（株）ヤマト 茨城営業所</v>
      </c>
      <c r="C2818" s="12" t="str">
        <v>033 上下水道施設の維持管理</v>
      </c>
      <c r="D2818" s="12" t="s">
        <v>639</v>
      </c>
    </row>
    <row r="2819" spans="1:4" s="2" customFormat="1">
      <c r="A2819" s="8">
        <v>700991</v>
      </c>
      <c r="B2819" s="12" t="str">
        <v>（株）ヤマト 茨城営業所</v>
      </c>
      <c r="C2819" s="12" t="str">
        <v>034 上下水道設備の保守点検</v>
      </c>
      <c r="D2819" s="12" t="s">
        <v>639</v>
      </c>
    </row>
    <row r="2820" spans="1:4" s="2" customFormat="1">
      <c r="A2820" s="8">
        <v>700991</v>
      </c>
      <c r="B2820" s="12" t="str">
        <v>（株）ヤマト 茨城営業所</v>
      </c>
      <c r="C2820" s="12" t="str">
        <v>038 空調・消防・ボイラー設備の保守点検</v>
      </c>
      <c r="D2820" s="12" t="s">
        <v>639</v>
      </c>
    </row>
    <row r="2821" spans="1:4" s="2" customFormat="1">
      <c r="A2821" s="8">
        <v>700992</v>
      </c>
      <c r="B2821" s="12" t="str">
        <v>（株）大和速記情報センター</v>
      </c>
      <c r="C2821" s="12" t="str">
        <v>015 情報機器用品、ソフトウェア</v>
      </c>
      <c r="D2821" s="12" t="s">
        <v>1121</v>
      </c>
    </row>
    <row r="2822" spans="1:4" s="2" customFormat="1">
      <c r="A2822" s="8">
        <v>700992</v>
      </c>
      <c r="B2822" s="12" t="str">
        <v>（株）大和速記情報センター</v>
      </c>
      <c r="C2822" s="12" t="str">
        <v>035 情報処理、情報提供サービス、情報機器等の保守点検</v>
      </c>
      <c r="D2822" s="12" t="s">
        <v>1121</v>
      </c>
    </row>
    <row r="2823" spans="1:4" s="2" customFormat="1">
      <c r="A2823" s="8">
        <v>700992</v>
      </c>
      <c r="B2823" s="12" t="str">
        <v>（株）大和速記情報センター</v>
      </c>
      <c r="C2823" s="12" t="str">
        <v>046 翻訳、速記反訳、会議録作成</v>
      </c>
      <c r="D2823" s="12" t="s">
        <v>1121</v>
      </c>
    </row>
    <row r="2824" spans="1:4" s="2" customFormat="1">
      <c r="A2824" s="8">
        <v>700993</v>
      </c>
      <c r="B2824" s="12" t="str">
        <v>（株）ＵＲリンケージ 茨城営業所</v>
      </c>
      <c r="C2824" s="12" t="str">
        <v>022 集計、計算、調査、計画策定</v>
      </c>
      <c r="D2824" s="12" t="s">
        <v>492</v>
      </c>
    </row>
    <row r="2825" spans="1:4" s="2" customFormat="1">
      <c r="A2825" s="8">
        <v>700993</v>
      </c>
      <c r="B2825" s="12" t="str">
        <v>（株）ＵＲリンケージ 茨城営業所</v>
      </c>
      <c r="C2825" s="12" t="str">
        <v>025 映画・ビデオ・広告・看板の企画制作</v>
      </c>
      <c r="D2825" s="12" t="s">
        <v>492</v>
      </c>
    </row>
    <row r="2826" spans="1:4" s="2" customFormat="1">
      <c r="A2826" s="8">
        <v>700993</v>
      </c>
      <c r="B2826" s="12" t="str">
        <v>（株）ＵＲリンケージ 茨城営業所</v>
      </c>
      <c r="C2826" s="12" t="str">
        <v>026 催事の企画運営、旅行企画</v>
      </c>
      <c r="D2826" s="12" t="s">
        <v>492</v>
      </c>
    </row>
    <row r="2827" spans="1:4" s="2" customFormat="1">
      <c r="A2827" s="8">
        <v>700993</v>
      </c>
      <c r="B2827" s="12" t="str">
        <v>（株）ＵＲリンケージ 茨城営業所</v>
      </c>
      <c r="C2827" s="12" t="str">
        <v>047 その他役務の提供</v>
      </c>
      <c r="D2827" s="12" t="s">
        <v>492</v>
      </c>
    </row>
    <row r="2828" spans="1:4" s="2" customFormat="1">
      <c r="A2828" s="8">
        <v>700993</v>
      </c>
      <c r="B2828" s="12" t="str">
        <v>（株）ＵＲリンケージ 茨城営業所</v>
      </c>
      <c r="C2828" s="12" t="str">
        <v>049 労働者派遣</v>
      </c>
      <c r="D2828" s="12" t="s">
        <v>492</v>
      </c>
    </row>
    <row r="2829" spans="1:4" s="2" customFormat="1">
      <c r="A2829" s="8">
        <v>700993</v>
      </c>
      <c r="B2829" s="12" t="str">
        <v>（株）ＵＲリンケージ 茨城営業所</v>
      </c>
      <c r="C2829" s="12" t="str">
        <v>050 研修講師・指導員・技術者の派遣</v>
      </c>
      <c r="D2829" s="12" t="s">
        <v>492</v>
      </c>
    </row>
    <row r="2830" spans="1:4" s="2" customFormat="1">
      <c r="A2830" s="8">
        <v>700996</v>
      </c>
      <c r="B2830" s="12" t="str">
        <v>（株） ユニフォームネット 水戸支店</v>
      </c>
      <c r="C2830" s="12" t="str">
        <v>009 繊維・皮革製品</v>
      </c>
      <c r="D2830" s="12" t="s">
        <v>1122</v>
      </c>
    </row>
    <row r="2831" spans="1:4" s="2" customFormat="1">
      <c r="A2831" s="8">
        <v>700997</v>
      </c>
      <c r="B2831" s="12" t="str">
        <v>（株）ユニ・プランつくば</v>
      </c>
      <c r="C2831" s="12" t="str">
        <v>005 事務機器用品</v>
      </c>
      <c r="D2831" s="12" t="s">
        <v>1116</v>
      </c>
    </row>
    <row r="2832" spans="1:4" s="2" customFormat="1">
      <c r="A2832" s="8">
        <v>700997</v>
      </c>
      <c r="B2832" s="12" t="str">
        <v>（株）ユニ・プランつくば</v>
      </c>
      <c r="C2832" s="12" t="str">
        <v>006 学校備品、学校教材、図書、視聴覚資料</v>
      </c>
      <c r="D2832" s="12" t="s">
        <v>1116</v>
      </c>
    </row>
    <row r="2833" spans="1:4" s="2" customFormat="1">
      <c r="A2833" s="8">
        <v>700997</v>
      </c>
      <c r="B2833" s="12" t="str">
        <v>（株）ユニ・プランつくば</v>
      </c>
      <c r="C2833" s="12" t="str">
        <v>021 その他の販売</v>
      </c>
      <c r="D2833" s="12" t="s">
        <v>1116</v>
      </c>
    </row>
    <row r="2834" spans="1:4" s="2" customFormat="1">
      <c r="A2834" s="8">
        <v>700997</v>
      </c>
      <c r="B2834" s="12" t="str">
        <v>（株）ユニ・プランつくば</v>
      </c>
      <c r="C2834" s="12" t="str">
        <v>025 映画・ビデオ・広告・看板の企画制作</v>
      </c>
      <c r="D2834" s="12" t="s">
        <v>1116</v>
      </c>
    </row>
    <row r="2835" spans="1:4" s="2" customFormat="1">
      <c r="A2835" s="8">
        <v>700998</v>
      </c>
      <c r="B2835" s="12" t="str">
        <v>横浜ウォーター（株）</v>
      </c>
      <c r="C2835" s="12" t="str">
        <v>047 その他役務の提供</v>
      </c>
      <c r="D2835" s="12" t="s">
        <v>962</v>
      </c>
    </row>
    <row r="2836" spans="1:4" s="2" customFormat="1">
      <c r="A2836" s="8">
        <v>700999</v>
      </c>
      <c r="B2836" s="12" t="str">
        <v>（株）横山印刷</v>
      </c>
      <c r="C2836" s="12" t="str">
        <v>004 印刷製本</v>
      </c>
      <c r="D2836" s="12" t="s">
        <v>1124</v>
      </c>
    </row>
    <row r="2837" spans="1:4" s="2" customFormat="1">
      <c r="A2837" s="8">
        <v>700999</v>
      </c>
      <c r="B2837" s="12" t="str">
        <v>（株）横山印刷</v>
      </c>
      <c r="C2837" s="12" t="str">
        <v>025 映画・ビデオ・広告・看板の企画制作</v>
      </c>
      <c r="D2837" s="12" t="s">
        <v>1124</v>
      </c>
    </row>
    <row r="2838" spans="1:4" s="2" customFormat="1">
      <c r="A2838" s="8">
        <v>701000</v>
      </c>
      <c r="B2838" s="12" t="str">
        <v>吉江総業（有）</v>
      </c>
      <c r="C2838" s="12" t="str">
        <v>030 廃棄物収集運搬処理</v>
      </c>
      <c r="D2838" s="12" t="s">
        <v>468</v>
      </c>
    </row>
    <row r="2839" spans="1:4" s="2" customFormat="1">
      <c r="A2839" s="8">
        <v>701001</v>
      </c>
      <c r="B2839" s="12" t="str">
        <v>吉川水道サービス（株） 茨城支店</v>
      </c>
      <c r="C2839" s="12" t="str">
        <v>033 上下水道施設の維持管理</v>
      </c>
      <c r="D2839" s="12" t="s">
        <v>1126</v>
      </c>
    </row>
    <row r="2840" spans="1:4" s="2" customFormat="1">
      <c r="A2840" s="8">
        <v>701002</v>
      </c>
      <c r="B2840" s="12" t="str">
        <v>（株）ライズファクトリー</v>
      </c>
      <c r="C2840" s="12" t="str">
        <v>004 印刷製本</v>
      </c>
      <c r="D2840" s="12" t="s">
        <v>484</v>
      </c>
    </row>
    <row r="2841" spans="1:4" s="2" customFormat="1">
      <c r="A2841" s="8">
        <v>701002</v>
      </c>
      <c r="B2841" s="12" t="str">
        <v>（株）ライズファクトリー</v>
      </c>
      <c r="C2841" s="12" t="str">
        <v>006 学校備品、学校教材、図書、視聴覚資料</v>
      </c>
      <c r="D2841" s="12" t="s">
        <v>484</v>
      </c>
    </row>
    <row r="2842" spans="1:4" s="2" customFormat="1">
      <c r="A2842" s="8">
        <v>701002</v>
      </c>
      <c r="B2842" s="12" t="str">
        <v>（株）ライズファクトリー</v>
      </c>
      <c r="C2842" s="12" t="str">
        <v>021 その他の販売</v>
      </c>
      <c r="D2842" s="12" t="s">
        <v>484</v>
      </c>
    </row>
    <row r="2843" spans="1:4" s="2" customFormat="1">
      <c r="A2843" s="8">
        <v>701003</v>
      </c>
      <c r="B2843" s="12" t="str">
        <v>ライフィクス（株）</v>
      </c>
      <c r="C2843" s="12" t="str">
        <v>026 催事の企画運営、旅行企画</v>
      </c>
      <c r="D2843" s="12" t="s">
        <v>542</v>
      </c>
    </row>
    <row r="2844" spans="1:4" s="2" customFormat="1">
      <c r="A2844" s="8">
        <v>701004</v>
      </c>
      <c r="B2844" s="12" t="str">
        <v>ＬｉｂｒａｒｙＣｏｎｔｅｎｔｓＳｅｒｖｉｃｅ（株）</v>
      </c>
      <c r="C2844" s="12" t="str">
        <v>006 学校備品、学校教材、図書、視聴覚資料</v>
      </c>
      <c r="D2844" s="12" t="s">
        <v>1127</v>
      </c>
    </row>
    <row r="2845" spans="1:4" s="2" customFormat="1">
      <c r="A2845" s="8">
        <v>701004</v>
      </c>
      <c r="B2845" s="12" t="str">
        <v>ＬｉｂｒａｒｙＣｏｎｔｅｎｔｓＳｅｒｖｉｃｅ（株）</v>
      </c>
      <c r="C2845" s="12" t="str">
        <v>047 その他役務の提供</v>
      </c>
      <c r="D2845" s="12" t="s">
        <v>1127</v>
      </c>
    </row>
    <row r="2846" spans="1:4" s="2" customFormat="1">
      <c r="A2846" s="8">
        <v>701005</v>
      </c>
      <c r="B2846" s="12" t="str">
        <v>（株）ラクロ</v>
      </c>
      <c r="C2846" s="12" t="str">
        <v>042 埋蔵文化財発掘、文化財保存処理</v>
      </c>
      <c r="D2846" s="12" t="s">
        <v>1128</v>
      </c>
    </row>
    <row r="2847" spans="1:4" s="2" customFormat="1">
      <c r="A2847" s="8">
        <v>701006</v>
      </c>
      <c r="B2847" s="12" t="str">
        <v>ランスタッド（株） 水戸支店</v>
      </c>
      <c r="C2847" s="12" t="str">
        <v>049 労働者派遣</v>
      </c>
      <c r="D2847" s="12" t="s">
        <v>1129</v>
      </c>
    </row>
    <row r="2848" spans="1:4" s="2" customFormat="1">
      <c r="A2848" s="8">
        <v>701007</v>
      </c>
      <c r="B2848" s="12" t="str">
        <v>ランドブレイン（株）</v>
      </c>
      <c r="C2848" s="12" t="str">
        <v>022 集計、計算、調査、計画策定</v>
      </c>
      <c r="D2848" s="12" t="s">
        <v>1130</v>
      </c>
    </row>
    <row r="2849" spans="1:4" s="2" customFormat="1">
      <c r="A2849" s="8">
        <v>701007</v>
      </c>
      <c r="B2849" s="12" t="str">
        <v>ランドブレイン（株）</v>
      </c>
      <c r="C2849" s="12" t="str">
        <v>023 試験、測定、観測</v>
      </c>
      <c r="D2849" s="12" t="s">
        <v>1130</v>
      </c>
    </row>
    <row r="2850" spans="1:4" s="2" customFormat="1">
      <c r="A2850" s="8">
        <v>701007</v>
      </c>
      <c r="B2850" s="12" t="str">
        <v>ランドブレイン（株）</v>
      </c>
      <c r="C2850" s="12" t="str">
        <v>026 催事の企画運営、旅行企画</v>
      </c>
      <c r="D2850" s="12" t="s">
        <v>1130</v>
      </c>
    </row>
    <row r="2851" spans="1:4" s="2" customFormat="1">
      <c r="A2851" s="8">
        <v>701009</v>
      </c>
      <c r="B2851" s="12" t="str">
        <v>（株）リクチ漏水調査</v>
      </c>
      <c r="C2851" s="12" t="str">
        <v>033 上下水道施設の維持管理</v>
      </c>
      <c r="D2851" s="12" t="s">
        <v>761</v>
      </c>
    </row>
    <row r="2852" spans="1:4" s="2" customFormat="1">
      <c r="A2852" s="8">
        <v>701010</v>
      </c>
      <c r="B2852" s="12" t="str">
        <v>（株）リクルート</v>
      </c>
      <c r="C2852" s="12" t="str">
        <v>022 集計、計算、調査、計画策定</v>
      </c>
      <c r="D2852" s="12" t="s">
        <v>1131</v>
      </c>
    </row>
    <row r="2853" spans="1:4" s="2" customFormat="1">
      <c r="A2853" s="8">
        <v>701010</v>
      </c>
      <c r="B2853" s="12" t="str">
        <v>（株）リクルート</v>
      </c>
      <c r="C2853" s="12" t="str">
        <v>025 映画・ビデオ・広告・看板の企画制作</v>
      </c>
      <c r="D2853" s="12" t="s">
        <v>1131</v>
      </c>
    </row>
    <row r="2854" spans="1:4" s="2" customFormat="1">
      <c r="A2854" s="8">
        <v>701010</v>
      </c>
      <c r="B2854" s="12" t="str">
        <v>（株）リクルート</v>
      </c>
      <c r="C2854" s="12" t="str">
        <v>026 催事の企画運営、旅行企画</v>
      </c>
      <c r="D2854" s="12" t="s">
        <v>1131</v>
      </c>
    </row>
    <row r="2855" spans="1:4" s="2" customFormat="1">
      <c r="A2855" s="8">
        <v>701010</v>
      </c>
      <c r="B2855" s="12" t="str">
        <v>（株）リクルート</v>
      </c>
      <c r="C2855" s="12" t="str">
        <v>035 情報処理、情報提供サービス、情報機器等の保守点検</v>
      </c>
      <c r="D2855" s="12" t="s">
        <v>1131</v>
      </c>
    </row>
    <row r="2856" spans="1:4" s="2" customFormat="1">
      <c r="A2856" s="8">
        <v>701010</v>
      </c>
      <c r="B2856" s="12" t="str">
        <v>（株）リクルート</v>
      </c>
      <c r="C2856" s="12" t="str">
        <v>047 その他役務の提供</v>
      </c>
      <c r="D2856" s="12" t="s">
        <v>1131</v>
      </c>
    </row>
    <row r="2857" spans="1:4" s="2" customFormat="1">
      <c r="A2857" s="8">
        <v>701011</v>
      </c>
      <c r="B2857" s="12" t="str">
        <v>（株）リクルートマネジメントソリューションズ</v>
      </c>
      <c r="C2857" s="12" t="str">
        <v>022 集計、計算、調査、計画策定</v>
      </c>
      <c r="D2857" s="12" t="s">
        <v>505</v>
      </c>
    </row>
    <row r="2858" spans="1:4" s="2" customFormat="1">
      <c r="A2858" s="8">
        <v>701011</v>
      </c>
      <c r="B2858" s="12" t="str">
        <v>（株）リクルートマネジメントソリューションズ</v>
      </c>
      <c r="C2858" s="12" t="str">
        <v>026 催事の企画運営、旅行企画</v>
      </c>
      <c r="D2858" s="12" t="s">
        <v>505</v>
      </c>
    </row>
    <row r="2859" spans="1:4" s="2" customFormat="1">
      <c r="A2859" s="8">
        <v>701011</v>
      </c>
      <c r="B2859" s="12" t="str">
        <v>（株）リクルートマネジメントソリューションズ</v>
      </c>
      <c r="C2859" s="12" t="str">
        <v>047 その他役務の提供</v>
      </c>
      <c r="D2859" s="12" t="s">
        <v>505</v>
      </c>
    </row>
    <row r="2860" spans="1:4" s="2" customFormat="1">
      <c r="A2860" s="8">
        <v>701013</v>
      </c>
      <c r="B2860" s="12" t="str">
        <v>理工科学（株）</v>
      </c>
      <c r="C2860" s="12" t="str">
        <v>002 農業・化学・工業薬品</v>
      </c>
      <c r="D2860" s="12" t="s">
        <v>1132</v>
      </c>
    </row>
    <row r="2861" spans="1:4" s="2" customFormat="1">
      <c r="A2861" s="8">
        <v>701013</v>
      </c>
      <c r="B2861" s="12" t="str">
        <v>理工科学（株）</v>
      </c>
      <c r="C2861" s="12" t="str">
        <v>013 試験・測定・観測機器用品</v>
      </c>
      <c r="D2861" s="12" t="s">
        <v>1132</v>
      </c>
    </row>
    <row r="2862" spans="1:4" s="2" customFormat="1">
      <c r="A2862" s="8">
        <v>701013</v>
      </c>
      <c r="B2862" s="12" t="str">
        <v>理工科学（株）</v>
      </c>
      <c r="C2862" s="12" t="str">
        <v>023 試験、測定、観測</v>
      </c>
      <c r="D2862" s="12" t="s">
        <v>1132</v>
      </c>
    </row>
    <row r="2863" spans="1:4" s="2" customFormat="1">
      <c r="A2863" s="8">
        <v>701013</v>
      </c>
      <c r="B2863" s="12" t="str">
        <v>理工科学（株）</v>
      </c>
      <c r="C2863" s="12" t="str">
        <v>041 各種施設・設備の清掃、消毒、防除、駆除</v>
      </c>
      <c r="D2863" s="12" t="s">
        <v>1132</v>
      </c>
    </row>
    <row r="2864" spans="1:4" s="2" customFormat="1">
      <c r="A2864" s="8">
        <v>701014</v>
      </c>
      <c r="B2864" s="12" t="str">
        <v>リコージャパン（株） デジタルサービス営業本部　茨城支社　公共文教営業部</v>
      </c>
      <c r="C2864" s="12" t="str">
        <v>005 事務機器用品</v>
      </c>
      <c r="D2864" s="12" t="s">
        <v>1133</v>
      </c>
    </row>
    <row r="2865" spans="1:4" s="2" customFormat="1">
      <c r="A2865" s="8">
        <v>701014</v>
      </c>
      <c r="B2865" s="12" t="str">
        <v>リコージャパン（株） デジタルサービス営業本部　茨城支社　公共文教営業部</v>
      </c>
      <c r="C2865" s="12" t="str">
        <v>006 学校備品、学校教材、図書、視聴覚資料</v>
      </c>
      <c r="D2865" s="12" t="s">
        <v>1133</v>
      </c>
    </row>
    <row r="2866" spans="1:4" s="2" customFormat="1">
      <c r="A2866" s="8">
        <v>701014</v>
      </c>
      <c r="B2866" s="12" t="str">
        <v>リコージャパン（株） デジタルサービス営業本部　茨城支社　公共文教営業部</v>
      </c>
      <c r="C2866" s="12" t="str">
        <v>008 家具、寝具、室内装飾品、什器類</v>
      </c>
      <c r="D2866" s="12" t="s">
        <v>1133</v>
      </c>
    </row>
    <row r="2867" spans="1:4" s="2" customFormat="1">
      <c r="A2867" s="8">
        <v>701014</v>
      </c>
      <c r="B2867" s="12" t="str">
        <v>リコージャパン（株） デジタルサービス営業本部　茨城支社　公共文教営業部</v>
      </c>
      <c r="C2867" s="12" t="str">
        <v>010 紙・袋製品</v>
      </c>
      <c r="D2867" s="12" t="s">
        <v>1133</v>
      </c>
    </row>
    <row r="2868" spans="1:4" s="2" customFormat="1">
      <c r="A2868" s="8">
        <v>701014</v>
      </c>
      <c r="B2868" s="12" t="str">
        <v>リコージャパン（株） デジタルサービス営業本部　茨城支社　公共文教営業部</v>
      </c>
      <c r="C2868" s="12" t="str">
        <v>015 情報機器用品、ソフトウェア</v>
      </c>
      <c r="D2868" s="12" t="s">
        <v>1133</v>
      </c>
    </row>
    <row r="2869" spans="1:4" s="2" customFormat="1">
      <c r="A2869" s="8">
        <v>701014</v>
      </c>
      <c r="B2869" s="12" t="str">
        <v>リコージャパン（株） デジタルサービス営業本部　茨城支社　公共文教営業部</v>
      </c>
      <c r="C2869" s="12" t="str">
        <v>016 電気・通信・視聴覚機器用品</v>
      </c>
      <c r="D2869" s="12" t="s">
        <v>1133</v>
      </c>
    </row>
    <row r="2870" spans="1:4" s="2" customFormat="1">
      <c r="A2870" s="8">
        <v>701014</v>
      </c>
      <c r="B2870" s="12" t="str">
        <v>リコージャパン（株） デジタルサービス営業本部　茨城支社　公共文教営業部</v>
      </c>
      <c r="C2870" s="12" t="str">
        <v>019 医療・福祉機器用品</v>
      </c>
      <c r="D2870" s="12" t="s">
        <v>1133</v>
      </c>
    </row>
    <row r="2871" spans="1:4" s="2" customFormat="1">
      <c r="A2871" s="8">
        <v>701014</v>
      </c>
      <c r="B2871" s="12" t="str">
        <v>リコージャパン（株） デジタルサービス営業本部　茨城支社　公共文教営業部</v>
      </c>
      <c r="C2871" s="12" t="str">
        <v>035 情報処理、情報提供サービス、情報機器等の保守点検</v>
      </c>
      <c r="D2871" s="12" t="s">
        <v>1133</v>
      </c>
    </row>
    <row r="2872" spans="1:4" s="2" customFormat="1">
      <c r="A2872" s="8">
        <v>701014</v>
      </c>
      <c r="B2872" s="12" t="str">
        <v>リコージャパン（株） デジタルサービス営業本部　茨城支社　公共文教営業部</v>
      </c>
      <c r="C2872" s="12" t="str">
        <v>048 賃貸借</v>
      </c>
      <c r="D2872" s="12" t="s">
        <v>1133</v>
      </c>
    </row>
    <row r="2873" spans="1:4" s="2" customFormat="1">
      <c r="A2873" s="8">
        <v>701015</v>
      </c>
      <c r="B2873" s="12" t="str">
        <v>リコーリース（株） 関東支社</v>
      </c>
      <c r="C2873" s="12" t="str">
        <v>048 賃貸借</v>
      </c>
      <c r="D2873" s="12" t="s">
        <v>1133</v>
      </c>
    </row>
    <row r="2874" spans="1:4" s="2" customFormat="1">
      <c r="A2874" s="8">
        <v>701017</v>
      </c>
      <c r="B2874" s="12" t="str">
        <v>（株）リジオナル・プランニング・チーム</v>
      </c>
      <c r="C2874" s="12" t="str">
        <v>022 集計、計算、調査、計画策定</v>
      </c>
      <c r="D2874" s="12" t="s">
        <v>496</v>
      </c>
    </row>
    <row r="2875" spans="1:4" s="2" customFormat="1">
      <c r="A2875" s="8">
        <v>701018</v>
      </c>
      <c r="B2875" s="12" t="str">
        <v>理想科学工業（株） つくば営業所</v>
      </c>
      <c r="C2875" s="12" t="str">
        <v>005 事務機器用品</v>
      </c>
      <c r="D2875" s="12" t="s">
        <v>596</v>
      </c>
    </row>
    <row r="2876" spans="1:4" s="2" customFormat="1">
      <c r="A2876" s="8">
        <v>701018</v>
      </c>
      <c r="B2876" s="12" t="str">
        <v>理想科学工業（株） つくば営業所</v>
      </c>
      <c r="C2876" s="12" t="str">
        <v>010 紙・袋製品</v>
      </c>
      <c r="D2876" s="12" t="s">
        <v>596</v>
      </c>
    </row>
    <row r="2877" spans="1:4" s="2" customFormat="1">
      <c r="A2877" s="8">
        <v>701018</v>
      </c>
      <c r="B2877" s="12" t="str">
        <v>理想科学工業（株） つくば営業所</v>
      </c>
      <c r="C2877" s="12" t="str">
        <v>047 その他役務の提供</v>
      </c>
      <c r="D2877" s="12" t="s">
        <v>596</v>
      </c>
    </row>
    <row r="2878" spans="1:4" s="2" customFormat="1">
      <c r="A2878" s="8">
        <v>701018</v>
      </c>
      <c r="B2878" s="12" t="str">
        <v>理想科学工業（株） つくば営業所</v>
      </c>
      <c r="C2878" s="12" t="str">
        <v>048 賃貸借</v>
      </c>
      <c r="D2878" s="12" t="s">
        <v>596</v>
      </c>
    </row>
    <row r="2879" spans="1:4" s="2" customFormat="1">
      <c r="A2879" s="8">
        <v>701021</v>
      </c>
      <c r="B2879" s="12" t="str">
        <v>（株）流通研究所</v>
      </c>
      <c r="C2879" s="12" t="str">
        <v>022 集計、計算、調査、計画策定</v>
      </c>
      <c r="D2879" s="12" t="s">
        <v>926</v>
      </c>
    </row>
    <row r="2880" spans="1:4" s="2" customFormat="1">
      <c r="A2880" s="8">
        <v>701021</v>
      </c>
      <c r="B2880" s="12" t="str">
        <v>（株）流通研究所</v>
      </c>
      <c r="C2880" s="12" t="str">
        <v>024 写真・製図・複写・地図の撮影作成</v>
      </c>
      <c r="D2880" s="12" t="s">
        <v>926</v>
      </c>
    </row>
    <row r="2881" spans="1:4" s="2" customFormat="1">
      <c r="A2881" s="8">
        <v>701021</v>
      </c>
      <c r="B2881" s="12" t="str">
        <v>（株）流通研究所</v>
      </c>
      <c r="C2881" s="12" t="str">
        <v>025 映画・ビデオ・広告・看板の企画制作</v>
      </c>
      <c r="D2881" s="12" t="s">
        <v>926</v>
      </c>
    </row>
    <row r="2882" spans="1:4" s="2" customFormat="1">
      <c r="A2882" s="8">
        <v>701021</v>
      </c>
      <c r="B2882" s="12" t="str">
        <v>（株）流通研究所</v>
      </c>
      <c r="C2882" s="12" t="str">
        <v>026 催事の企画運営、旅行企画</v>
      </c>
      <c r="D2882" s="12" t="s">
        <v>926</v>
      </c>
    </row>
    <row r="2883" spans="1:4" s="2" customFormat="1">
      <c r="A2883" s="8">
        <v>701021</v>
      </c>
      <c r="B2883" s="12" t="str">
        <v>（株）流通研究所</v>
      </c>
      <c r="C2883" s="12" t="str">
        <v>047 その他役務の提供</v>
      </c>
      <c r="D2883" s="12" t="s">
        <v>926</v>
      </c>
    </row>
    <row r="2884" spans="1:4" s="2" customFormat="1">
      <c r="A2884" s="8">
        <v>701022</v>
      </c>
      <c r="B2884" s="12" t="str">
        <v>（株）両備システムズ</v>
      </c>
      <c r="C2884" s="12" t="str">
        <v>004 印刷製本</v>
      </c>
      <c r="D2884" s="12" t="s">
        <v>1134</v>
      </c>
    </row>
    <row r="2885" spans="1:4" s="2" customFormat="1">
      <c r="A2885" s="8">
        <v>701022</v>
      </c>
      <c r="B2885" s="12" t="str">
        <v>（株）両備システムズ</v>
      </c>
      <c r="C2885" s="12" t="str">
        <v>005 事務機器用品</v>
      </c>
      <c r="D2885" s="12" t="s">
        <v>1134</v>
      </c>
    </row>
    <row r="2886" spans="1:4" s="2" customFormat="1">
      <c r="A2886" s="8">
        <v>701022</v>
      </c>
      <c r="B2886" s="12" t="str">
        <v>（株）両備システムズ</v>
      </c>
      <c r="C2886" s="12" t="str">
        <v>015 情報機器用品、ソフトウェア</v>
      </c>
      <c r="D2886" s="12" t="s">
        <v>1134</v>
      </c>
    </row>
    <row r="2887" spans="1:4" s="2" customFormat="1">
      <c r="A2887" s="8">
        <v>701022</v>
      </c>
      <c r="B2887" s="12" t="str">
        <v>（株）両備システムズ</v>
      </c>
      <c r="C2887" s="12" t="str">
        <v>035 情報処理、情報提供サービス、情報機器等の保守点検</v>
      </c>
      <c r="D2887" s="12" t="s">
        <v>1134</v>
      </c>
    </row>
    <row r="2888" spans="1:4" s="2" customFormat="1">
      <c r="A2888" s="8">
        <v>701022</v>
      </c>
      <c r="B2888" s="12" t="str">
        <v>（株）両備システムズ</v>
      </c>
      <c r="C2888" s="12" t="str">
        <v>047 その他役務の提供</v>
      </c>
      <c r="D2888" s="12" t="s">
        <v>1134</v>
      </c>
    </row>
    <row r="2889" spans="1:4" s="2" customFormat="1">
      <c r="A2889" s="8">
        <v>701022</v>
      </c>
      <c r="B2889" s="12" t="str">
        <v>（株）両備システムズ</v>
      </c>
      <c r="C2889" s="12" t="str">
        <v>048 賃貸借</v>
      </c>
      <c r="D2889" s="12" t="s">
        <v>1134</v>
      </c>
    </row>
    <row r="2890" spans="1:4" s="2" customFormat="1">
      <c r="A2890" s="8">
        <v>701023</v>
      </c>
      <c r="B2890" s="12" t="str">
        <v>（株） 両毛システムズ 東京支社</v>
      </c>
      <c r="C2890" s="12" t="str">
        <v>004 印刷製本</v>
      </c>
      <c r="D2890" s="12" t="s">
        <v>837</v>
      </c>
    </row>
    <row r="2891" spans="1:4" s="2" customFormat="1">
      <c r="A2891" s="8">
        <v>701023</v>
      </c>
      <c r="B2891" s="12" t="str">
        <v>（株） 両毛システムズ 東京支社</v>
      </c>
      <c r="C2891" s="12" t="str">
        <v>015 情報機器用品、ソフトウェア</v>
      </c>
      <c r="D2891" s="12" t="s">
        <v>837</v>
      </c>
    </row>
    <row r="2892" spans="1:4" s="2" customFormat="1">
      <c r="A2892" s="8">
        <v>701023</v>
      </c>
      <c r="B2892" s="12" t="str">
        <v>（株） 両毛システムズ 東京支社</v>
      </c>
      <c r="C2892" s="12" t="str">
        <v>035 情報処理、情報提供サービス、情報機器等の保守点検</v>
      </c>
      <c r="D2892" s="12" t="s">
        <v>837</v>
      </c>
    </row>
    <row r="2893" spans="1:4" s="2" customFormat="1">
      <c r="A2893" s="8">
        <v>701023</v>
      </c>
      <c r="B2893" s="12" t="str">
        <v>（株） 両毛システムズ 東京支社</v>
      </c>
      <c r="C2893" s="12" t="str">
        <v>048 賃貸借</v>
      </c>
      <c r="D2893" s="12" t="s">
        <v>837</v>
      </c>
    </row>
    <row r="2894" spans="1:4" s="2" customFormat="1">
      <c r="A2894" s="8">
        <v>701024</v>
      </c>
      <c r="B2894" s="12" t="str">
        <v>（株）菱和実業</v>
      </c>
      <c r="C2894" s="12" t="str">
        <v>001 建設・建築資材</v>
      </c>
      <c r="D2894" s="12" t="s">
        <v>1136</v>
      </c>
    </row>
    <row r="2895" spans="1:4" s="2" customFormat="1">
      <c r="A2895" s="8">
        <v>701024</v>
      </c>
      <c r="B2895" s="12" t="str">
        <v>（株）菱和実業</v>
      </c>
      <c r="C2895" s="12" t="str">
        <v>011 燃料、潤滑油、油脂類</v>
      </c>
      <c r="D2895" s="12" t="s">
        <v>1136</v>
      </c>
    </row>
    <row r="2896" spans="1:4" s="2" customFormat="1">
      <c r="A2896" s="8">
        <v>701024</v>
      </c>
      <c r="B2896" s="12" t="str">
        <v>（株）菱和実業</v>
      </c>
      <c r="C2896" s="12" t="str">
        <v>014 建設・農業・工作機器用品</v>
      </c>
      <c r="D2896" s="12" t="s">
        <v>1136</v>
      </c>
    </row>
    <row r="2897" spans="1:4" s="2" customFormat="1">
      <c r="A2897" s="8">
        <v>701024</v>
      </c>
      <c r="B2897" s="12" t="str">
        <v>（株）菱和実業</v>
      </c>
      <c r="C2897" s="12" t="str">
        <v>040 各種施設・設備の維持管理・保守点検</v>
      </c>
      <c r="D2897" s="12" t="s">
        <v>1136</v>
      </c>
    </row>
    <row r="2898" spans="1:4" s="2" customFormat="1">
      <c r="A2898" s="8">
        <v>701024</v>
      </c>
      <c r="B2898" s="12" t="str">
        <v>（株）菱和実業</v>
      </c>
      <c r="C2898" s="12" t="str">
        <v>041 各種施設・設備の清掃、消毒、防除、駆除</v>
      </c>
      <c r="D2898" s="12" t="s">
        <v>1136</v>
      </c>
    </row>
    <row r="2899" spans="1:4" s="2" customFormat="1">
      <c r="A2899" s="8">
        <v>701025</v>
      </c>
      <c r="B2899" s="12" t="str">
        <v>令和建設（株）</v>
      </c>
      <c r="C2899" s="12" t="str">
        <v>033 上下水道施設の維持管理</v>
      </c>
      <c r="D2899" s="12" t="s">
        <v>699</v>
      </c>
    </row>
    <row r="2900" spans="1:4" s="2" customFormat="1">
      <c r="A2900" s="8">
        <v>701026</v>
      </c>
      <c r="B2900" s="12" t="str">
        <v>（株）レクトン</v>
      </c>
      <c r="C2900" s="12" t="str">
        <v>044 調理・給食業務</v>
      </c>
      <c r="D2900" s="12" t="s">
        <v>1137</v>
      </c>
    </row>
    <row r="2901" spans="1:4" s="2" customFormat="1">
      <c r="A2901" s="8">
        <v>701027</v>
      </c>
      <c r="B2901" s="12" t="str">
        <v>（株）レパスト</v>
      </c>
      <c r="C2901" s="12" t="str">
        <v>044 調理・給食業務</v>
      </c>
      <c r="D2901" s="12" t="s">
        <v>477</v>
      </c>
    </row>
    <row r="2902" spans="1:4" s="2" customFormat="1">
      <c r="A2902" s="8">
        <v>701028</v>
      </c>
      <c r="B2902" s="12" t="str">
        <v>（株） レンタルのニッケン 水戸営業所</v>
      </c>
      <c r="C2902" s="12" t="str">
        <v>012 車両、船舶等（消防車両を除く）</v>
      </c>
      <c r="D2902" s="12" t="s">
        <v>382</v>
      </c>
    </row>
    <row r="2903" spans="1:4" s="2" customFormat="1">
      <c r="A2903" s="8">
        <v>701028</v>
      </c>
      <c r="B2903" s="12" t="str">
        <v>（株） レンタルのニッケン 水戸営業所</v>
      </c>
      <c r="C2903" s="12" t="str">
        <v>013 試験・測定・観測機器用品</v>
      </c>
      <c r="D2903" s="12" t="s">
        <v>382</v>
      </c>
    </row>
    <row r="2904" spans="1:4" s="2" customFormat="1">
      <c r="A2904" s="8">
        <v>701028</v>
      </c>
      <c r="B2904" s="12" t="str">
        <v>（株） レンタルのニッケン 水戸営業所</v>
      </c>
      <c r="C2904" s="12" t="str">
        <v>014 建設・農業・工作機器用品</v>
      </c>
      <c r="D2904" s="12" t="s">
        <v>382</v>
      </c>
    </row>
    <row r="2905" spans="1:4" s="2" customFormat="1">
      <c r="A2905" s="8">
        <v>701028</v>
      </c>
      <c r="B2905" s="12" t="str">
        <v>（株） レンタルのニッケン 水戸営業所</v>
      </c>
      <c r="C2905" s="12" t="str">
        <v>017 厨房・空調機器用品</v>
      </c>
      <c r="D2905" s="12" t="s">
        <v>382</v>
      </c>
    </row>
    <row r="2906" spans="1:4" s="2" customFormat="1">
      <c r="A2906" s="8">
        <v>701028</v>
      </c>
      <c r="B2906" s="12" t="str">
        <v>（株） レンタルのニッケン 水戸営業所</v>
      </c>
      <c r="C2906" s="12" t="str">
        <v>026 催事の企画運営、旅行企画</v>
      </c>
      <c r="D2906" s="12" t="s">
        <v>382</v>
      </c>
    </row>
    <row r="2907" spans="1:4" s="2" customFormat="1">
      <c r="A2907" s="8">
        <v>701028</v>
      </c>
      <c r="B2907" s="12" t="str">
        <v>（株） レンタルのニッケン 水戸営業所</v>
      </c>
      <c r="C2907" s="12" t="str">
        <v>048 賃貸借</v>
      </c>
      <c r="D2907" s="12" t="s">
        <v>382</v>
      </c>
    </row>
    <row r="2908" spans="1:4" s="2" customFormat="1">
      <c r="A2908" s="8">
        <v>701029</v>
      </c>
      <c r="B2908" s="12" t="str">
        <v>（株）ロココ企画装飾 水戸営業所</v>
      </c>
      <c r="C2908" s="12" t="str">
        <v>026 催事の企画運営、旅行企画</v>
      </c>
      <c r="D2908" s="12" t="s">
        <v>1138</v>
      </c>
    </row>
    <row r="2909" spans="1:4" s="2" customFormat="1">
      <c r="A2909" s="8">
        <v>701030</v>
      </c>
      <c r="B2909" s="12" t="str">
        <v>（株） ロングライフ</v>
      </c>
      <c r="C2909" s="12" t="str">
        <v>019 医療・福祉機器用品</v>
      </c>
      <c r="D2909" s="12" t="s">
        <v>1139</v>
      </c>
    </row>
    <row r="2910" spans="1:4" s="2" customFormat="1">
      <c r="A2910" s="8">
        <v>701030</v>
      </c>
      <c r="B2910" s="12" t="str">
        <v>（株） ロングライフ</v>
      </c>
      <c r="C2910" s="12" t="str">
        <v>021 その他の販売</v>
      </c>
      <c r="D2910" s="12" t="s">
        <v>1139</v>
      </c>
    </row>
    <row r="2911" spans="1:4" s="2" customFormat="1">
      <c r="A2911" s="8">
        <v>701031</v>
      </c>
      <c r="B2911" s="12" t="str">
        <v>（株）ワーク衡業</v>
      </c>
      <c r="C2911" s="12" t="str">
        <v>005 事務機器用品</v>
      </c>
      <c r="D2911" s="12" t="s">
        <v>643</v>
      </c>
    </row>
    <row r="2912" spans="1:4" s="2" customFormat="1">
      <c r="A2912" s="8">
        <v>701031</v>
      </c>
      <c r="B2912" s="12" t="str">
        <v>（株）ワーク衡業</v>
      </c>
      <c r="C2912" s="12" t="str">
        <v>013 試験・測定・観測機器用品</v>
      </c>
      <c r="D2912" s="12" t="s">
        <v>643</v>
      </c>
    </row>
    <row r="2913" spans="1:4" s="2" customFormat="1">
      <c r="A2913" s="8">
        <v>701031</v>
      </c>
      <c r="B2913" s="12" t="str">
        <v>（株）ワーク衡業</v>
      </c>
      <c r="C2913" s="12" t="str">
        <v>015 情報機器用品、ソフトウェア</v>
      </c>
      <c r="D2913" s="12" t="s">
        <v>643</v>
      </c>
    </row>
    <row r="2914" spans="1:4" s="2" customFormat="1">
      <c r="A2914" s="8">
        <v>701031</v>
      </c>
      <c r="B2914" s="12" t="str">
        <v>（株）ワーク衡業</v>
      </c>
      <c r="C2914" s="12" t="str">
        <v>023 試験、測定、観測</v>
      </c>
      <c r="D2914" s="12" t="s">
        <v>643</v>
      </c>
    </row>
    <row r="2915" spans="1:4" s="2" customFormat="1">
      <c r="A2915" s="8">
        <v>701031</v>
      </c>
      <c r="B2915" s="12" t="str">
        <v>（株）ワーク衡業</v>
      </c>
      <c r="C2915" s="12" t="str">
        <v>035 情報処理、情報提供サービス、情報機器等の保守点検</v>
      </c>
      <c r="D2915" s="12" t="s">
        <v>643</v>
      </c>
    </row>
    <row r="2916" spans="1:4" s="2" customFormat="1">
      <c r="A2916" s="8">
        <v>701031</v>
      </c>
      <c r="B2916" s="12" t="str">
        <v>（株）ワーク衡業</v>
      </c>
      <c r="C2916" s="12" t="str">
        <v>040 各種施設・設備の維持管理・保守点検</v>
      </c>
      <c r="D2916" s="12" t="s">
        <v>643</v>
      </c>
    </row>
    <row r="2917" spans="1:4" s="2" customFormat="1">
      <c r="A2917" s="8">
        <v>701032</v>
      </c>
      <c r="B2917" s="12" t="str">
        <v>（株） 綿引無線</v>
      </c>
      <c r="C2917" s="12" t="str">
        <v>016 電気・通信・視聴覚機器用品</v>
      </c>
      <c r="D2917" s="12" t="s">
        <v>566</v>
      </c>
    </row>
    <row r="2918" spans="1:4" s="2" customFormat="1">
      <c r="A2918" s="8">
        <v>701032</v>
      </c>
      <c r="B2918" s="12" t="str">
        <v>（株）綿引無線</v>
      </c>
      <c r="C2918" s="12" t="str">
        <v>036 電気・通信・視聴覚設備の保守点検</v>
      </c>
      <c r="D2918" s="12" t="s">
        <v>566</v>
      </c>
    </row>
    <row r="2919" spans="1:4" s="2" customFormat="1">
      <c r="A2919" s="8">
        <v>701033</v>
      </c>
      <c r="B2919" s="12" t="str">
        <v>ワールドウォーターバッグ（株）</v>
      </c>
      <c r="C2919" s="12" t="str">
        <v>020 消防機器用品（消防車両を含む）</v>
      </c>
      <c r="D2919" s="12" t="s">
        <v>1140</v>
      </c>
    </row>
    <row r="2920" spans="1:4" s="2" customFormat="1">
      <c r="A2920" s="8">
        <v>701034</v>
      </c>
      <c r="B2920" s="12" t="str">
        <v>（株）愛郷園</v>
      </c>
      <c r="C2920" s="12" t="str">
        <v>001 建設・建築資材</v>
      </c>
      <c r="D2920" s="12" t="s">
        <v>915</v>
      </c>
    </row>
    <row r="2921" spans="1:4" s="2" customFormat="1">
      <c r="A2921" s="8">
        <v>701034</v>
      </c>
      <c r="B2921" s="12" t="str">
        <v>（株）愛郷園</v>
      </c>
      <c r="C2921" s="12" t="str">
        <v>031 植栽・公園管理</v>
      </c>
      <c r="D2921" s="12" t="s">
        <v>915</v>
      </c>
    </row>
    <row r="2922" spans="1:4" s="2" customFormat="1">
      <c r="A2922" s="8">
        <v>701035</v>
      </c>
      <c r="B2922" s="12" t="str">
        <v>笠間市造園建設業（協組）</v>
      </c>
      <c r="C2922" s="12" t="str">
        <v>001 建設・建築資材</v>
      </c>
      <c r="D2922" s="12" t="s">
        <v>915</v>
      </c>
    </row>
    <row r="2923" spans="1:4" s="2" customFormat="1">
      <c r="A2923" s="8">
        <v>701035</v>
      </c>
      <c r="B2923" s="12" t="str">
        <v>笠間市造園建設業（協組）</v>
      </c>
      <c r="C2923" s="12" t="str">
        <v>031 植栽・公園管理</v>
      </c>
      <c r="D2923" s="12" t="s">
        <v>915</v>
      </c>
    </row>
    <row r="2924" spans="1:4" s="2" customFormat="1">
      <c r="A2924" s="8">
        <v>701036</v>
      </c>
      <c r="B2924" s="12" t="str">
        <v>（株）グリーン交通</v>
      </c>
      <c r="C2924" s="12" t="str">
        <v>029 運送、運輸（廃棄物収集運搬を除く）</v>
      </c>
      <c r="D2924" s="12" t="s">
        <v>1141</v>
      </c>
    </row>
    <row r="2925" spans="1:4" s="2" customFormat="1">
      <c r="A2925" s="8">
        <v>701037</v>
      </c>
      <c r="B2925" s="12" t="str">
        <v>（株）さくら</v>
      </c>
      <c r="C2925" s="12" t="str">
        <v>030 廃棄物収集運搬処理</v>
      </c>
      <c r="D2925" s="12" t="s">
        <v>572</v>
      </c>
    </row>
    <row r="2926" spans="1:4" s="2" customFormat="1">
      <c r="A2926" s="8">
        <v>701037</v>
      </c>
      <c r="B2926" s="12" t="str">
        <v>（株）さくら</v>
      </c>
      <c r="C2926" s="12" t="str">
        <v>040 各種施設・設備の維持管理・保守点検</v>
      </c>
      <c r="D2926" s="12" t="s">
        <v>572</v>
      </c>
    </row>
    <row r="2927" spans="1:4" s="2" customFormat="1">
      <c r="A2927" s="8">
        <v>701038</v>
      </c>
      <c r="B2927" s="12" t="str">
        <v>（株）スガハラ</v>
      </c>
      <c r="C2927" s="12" t="str">
        <v>011 燃料、潤滑油、油脂類</v>
      </c>
      <c r="D2927" s="12" t="s">
        <v>1143</v>
      </c>
    </row>
    <row r="2928" spans="1:4" s="2" customFormat="1">
      <c r="A2928" s="8">
        <v>701038</v>
      </c>
      <c r="B2928" s="12" t="str">
        <v>（株）スガハラ</v>
      </c>
      <c r="C2928" s="12" t="str">
        <v>017 厨房・空調機器用品</v>
      </c>
      <c r="D2928" s="12" t="s">
        <v>1143</v>
      </c>
    </row>
    <row r="2929" spans="1:4" s="2" customFormat="1">
      <c r="A2929" s="8">
        <v>701038</v>
      </c>
      <c r="B2929" s="12" t="str">
        <v>（株）スガハラ</v>
      </c>
      <c r="C2929" s="12" t="str">
        <v>020 消防機器用品（消防車両を含む）</v>
      </c>
      <c r="D2929" s="12" t="s">
        <v>1143</v>
      </c>
    </row>
    <row r="2930" spans="1:4" s="2" customFormat="1">
      <c r="A2930" s="8">
        <v>701038</v>
      </c>
      <c r="B2930" s="12" t="str">
        <v>（株）スガハラ</v>
      </c>
      <c r="C2930" s="12" t="str">
        <v>033 上下水道施設の維持管理</v>
      </c>
      <c r="D2930" s="12" t="s">
        <v>1143</v>
      </c>
    </row>
    <row r="2931" spans="1:4" s="2" customFormat="1">
      <c r="A2931" s="8">
        <v>701038</v>
      </c>
      <c r="B2931" s="12" t="str">
        <v>（株）スガハラ</v>
      </c>
      <c r="C2931" s="12" t="str">
        <v>034 上下水道設備の保守点検</v>
      </c>
      <c r="D2931" s="12" t="s">
        <v>1143</v>
      </c>
    </row>
    <row r="2932" spans="1:4" s="2" customFormat="1">
      <c r="A2932" s="8">
        <v>701038</v>
      </c>
      <c r="B2932" s="12" t="str">
        <v>（株）スガハラ</v>
      </c>
      <c r="C2932" s="12" t="str">
        <v>043 量水器交換</v>
      </c>
      <c r="D2932" s="12" t="s">
        <v>1143</v>
      </c>
    </row>
    <row r="2933" spans="1:4" s="2" customFormat="1">
      <c r="A2933" s="8">
        <v>701039</v>
      </c>
      <c r="B2933" s="12" t="str">
        <v>正和通信（株）</v>
      </c>
      <c r="C2933" s="12" t="str">
        <v>015 情報機器用品、ソフトウェア</v>
      </c>
      <c r="D2933" s="12" t="s">
        <v>136</v>
      </c>
    </row>
    <row r="2934" spans="1:4" s="2" customFormat="1">
      <c r="A2934" s="8">
        <v>701039</v>
      </c>
      <c r="B2934" s="12" t="str">
        <v>正和通信（株）</v>
      </c>
      <c r="C2934" s="12" t="str">
        <v>016 電気・通信・視聴覚機器用品</v>
      </c>
      <c r="D2934" s="12" t="s">
        <v>136</v>
      </c>
    </row>
    <row r="2935" spans="1:4" s="2" customFormat="1">
      <c r="A2935" s="8">
        <v>701039</v>
      </c>
      <c r="B2935" s="12" t="str">
        <v>正和通信（株）</v>
      </c>
      <c r="C2935" s="12" t="str">
        <v>035 情報処理、情報提供サービス、情報機器等の保守点検</v>
      </c>
      <c r="D2935" s="12" t="s">
        <v>136</v>
      </c>
    </row>
    <row r="2936" spans="1:4" s="2" customFormat="1">
      <c r="A2936" s="8">
        <v>701039</v>
      </c>
      <c r="B2936" s="12" t="str">
        <v>正和通信（株）</v>
      </c>
      <c r="C2936" s="12" t="str">
        <v>036 電気・通信・視聴覚設備の保守点検</v>
      </c>
      <c r="D2936" s="12" t="s">
        <v>136</v>
      </c>
    </row>
    <row r="2937" spans="1:4" s="2" customFormat="1">
      <c r="A2937" s="8">
        <v>701042</v>
      </c>
      <c r="B2937" s="12" t="str">
        <v>（株）パシフィック パシフィックスポーツプラザ笠間</v>
      </c>
      <c r="C2937" s="12" t="str">
        <v>047 その他役務の提供</v>
      </c>
      <c r="D2937" s="12" t="s">
        <v>1144</v>
      </c>
    </row>
    <row r="2938" spans="1:4" s="2" customFormat="1">
      <c r="A2938" s="8">
        <v>701043</v>
      </c>
      <c r="B2938" s="12" t="str">
        <v>（株） ビー・ネット 笠間店</v>
      </c>
      <c r="C2938" s="12" t="str">
        <v>018 衛生・清掃機器用品</v>
      </c>
      <c r="D2938" s="12" t="s">
        <v>1145</v>
      </c>
    </row>
    <row r="2939" spans="1:4" s="2" customFormat="1">
      <c r="A2939" s="8">
        <v>701043</v>
      </c>
      <c r="B2939" s="12" t="str">
        <v>（株） ビー・ネット 笠間店</v>
      </c>
      <c r="C2939" s="12" t="str">
        <v>048 賃貸借</v>
      </c>
      <c r="D2939" s="12" t="s">
        <v>1145</v>
      </c>
    </row>
    <row r="2940" spans="1:4" s="2" customFormat="1">
      <c r="A2940" s="8">
        <v>701044</v>
      </c>
      <c r="B2940" s="12" t="str">
        <v>愛知（株） 東京本部</v>
      </c>
      <c r="C2940" s="12" t="str">
        <v>008 家具、寝具、室内装飾品、什器類</v>
      </c>
      <c r="D2940" s="12" t="s">
        <v>481</v>
      </c>
    </row>
    <row r="2941" spans="1:4" s="2" customFormat="1">
      <c r="A2941" s="8">
        <v>701045</v>
      </c>
      <c r="B2941" s="12" t="str">
        <v>（株）アメニティ</v>
      </c>
      <c r="C2941" s="12" t="str">
        <v>009 繊維・皮革製品</v>
      </c>
      <c r="D2941" s="12" t="s">
        <v>769</v>
      </c>
    </row>
    <row r="2942" spans="1:4" s="2" customFormat="1">
      <c r="A2942" s="8">
        <v>701045</v>
      </c>
      <c r="B2942" s="12" t="str">
        <v>（株）アメニティ</v>
      </c>
      <c r="C2942" s="12" t="str">
        <v>047 その他役務の提供</v>
      </c>
      <c r="D2942" s="12" t="s">
        <v>769</v>
      </c>
    </row>
    <row r="2943" spans="1:4" s="2" customFormat="1">
      <c r="A2943" s="8">
        <v>701046</v>
      </c>
      <c r="B2943" s="12" t="str">
        <v>ＡＬＳＯＫあんしんケアサポート（株）</v>
      </c>
      <c r="C2943" s="12" t="str">
        <v>016 電気・通信・視聴覚機器用品</v>
      </c>
      <c r="D2943" s="12" t="s">
        <v>59</v>
      </c>
    </row>
    <row r="2944" spans="1:4" s="2" customFormat="1">
      <c r="A2944" s="8">
        <v>701046</v>
      </c>
      <c r="B2944" s="12" t="str">
        <v>ＡＬＳＯＫあんしんケアサポート（株）</v>
      </c>
      <c r="C2944" s="12" t="str">
        <v>047 その他役務の提供</v>
      </c>
      <c r="D2944" s="12" t="s">
        <v>59</v>
      </c>
    </row>
    <row r="2945" spans="1:4" s="2" customFormat="1">
      <c r="A2945" s="8">
        <v>701049</v>
      </c>
      <c r="B2945" s="12" t="str">
        <v>（株）茨城日商</v>
      </c>
      <c r="C2945" s="12" t="str">
        <v>026 催事の企画運営、旅行企画</v>
      </c>
      <c r="D2945" s="12" t="s">
        <v>1147</v>
      </c>
    </row>
    <row r="2946" spans="1:4" s="2" customFormat="1">
      <c r="A2946" s="9">
        <v>701049</v>
      </c>
      <c r="B2946" s="12" t="str">
        <v>（株）茨城日商</v>
      </c>
      <c r="C2946" s="12" t="str">
        <v>048 賃貸借</v>
      </c>
      <c r="D2946" s="12" t="s">
        <v>1147</v>
      </c>
    </row>
    <row r="2947" spans="1:4" s="2" customFormat="1">
      <c r="A2947" s="9">
        <v>701050</v>
      </c>
      <c r="B2947" s="12" t="str">
        <v>（株）衛生コンサルタント</v>
      </c>
      <c r="C2947" s="12" t="str">
        <v>041 各種施設・設備の清掃、消毒、防除、駆除</v>
      </c>
      <c r="D2947" s="12" t="s">
        <v>243</v>
      </c>
    </row>
    <row r="2948" spans="1:4" s="2" customFormat="1">
      <c r="A2948" s="9">
        <v>701052</v>
      </c>
      <c r="B2948" s="12" t="str">
        <v>大泉砕石（株）</v>
      </c>
      <c r="C2948" s="12" t="str">
        <v>001 建設・建築資材</v>
      </c>
      <c r="D2948" s="12" t="s">
        <v>61</v>
      </c>
    </row>
    <row r="2949" spans="1:4" s="2" customFormat="1">
      <c r="A2949" s="8">
        <v>701052</v>
      </c>
      <c r="B2949" s="12" t="str">
        <v>大泉砕石（株）</v>
      </c>
      <c r="C2949" s="12" t="str">
        <v>030 廃棄物収集運搬処理</v>
      </c>
      <c r="D2949" s="12" t="s">
        <v>61</v>
      </c>
    </row>
    <row r="2950" spans="1:4" s="2" customFormat="1">
      <c r="A2950" s="9">
        <v>701053</v>
      </c>
      <c r="B2950" s="12" t="str">
        <v>（株） 大塚商会 つくば支店</v>
      </c>
      <c r="C2950" s="12" t="str">
        <v>005 事務機器用品</v>
      </c>
      <c r="D2950" s="12" t="s">
        <v>828</v>
      </c>
    </row>
    <row r="2951" spans="1:4" s="2" customFormat="1">
      <c r="A2951" s="9">
        <v>701053</v>
      </c>
      <c r="B2951" s="12" t="str">
        <v>（株） 大塚商会 つくば支店</v>
      </c>
      <c r="C2951" s="12" t="str">
        <v>006 学校備品、学校教材、図書、視聴覚資料</v>
      </c>
      <c r="D2951" s="12" t="s">
        <v>828</v>
      </c>
    </row>
    <row r="2952" spans="1:4" s="2" customFormat="1">
      <c r="A2952" s="9">
        <v>701053</v>
      </c>
      <c r="B2952" s="12" t="str">
        <v>（株） 大塚商会 つくば支店</v>
      </c>
      <c r="C2952" s="12" t="str">
        <v>008 家具、寝具、室内装飾品、什器類</v>
      </c>
      <c r="D2952" s="12" t="s">
        <v>828</v>
      </c>
    </row>
    <row r="2953" spans="1:4" s="2" customFormat="1">
      <c r="A2953" s="8">
        <v>701053</v>
      </c>
      <c r="B2953" s="12" t="str">
        <v>（株） 大塚商会 つくば支店</v>
      </c>
      <c r="C2953" s="12" t="str">
        <v>010 紙・袋製品</v>
      </c>
      <c r="D2953" s="12" t="s">
        <v>828</v>
      </c>
    </row>
    <row r="2954" spans="1:4" s="2" customFormat="1">
      <c r="A2954" s="8">
        <v>701053</v>
      </c>
      <c r="B2954" s="12" t="str">
        <v>（株） 大塚商会 つくば支店</v>
      </c>
      <c r="C2954" s="12" t="str">
        <v>015 情報機器用品、ソフトウェア</v>
      </c>
      <c r="D2954" s="12" t="s">
        <v>828</v>
      </c>
    </row>
    <row r="2955" spans="1:4" s="2" customFormat="1">
      <c r="A2955" s="8">
        <v>701053</v>
      </c>
      <c r="B2955" s="12" t="str">
        <v>（株） 大塚商会 つくば支店</v>
      </c>
      <c r="C2955" s="12" t="str">
        <v>016 電気・通信・視聴覚機器用品</v>
      </c>
      <c r="D2955" s="12" t="s">
        <v>828</v>
      </c>
    </row>
    <row r="2956" spans="1:4" s="2" customFormat="1">
      <c r="A2956" s="8">
        <v>701053</v>
      </c>
      <c r="B2956" s="12" t="str">
        <v>（株） 大塚商会 つくば支店</v>
      </c>
      <c r="C2956" s="12" t="str">
        <v>021 その他の販売</v>
      </c>
      <c r="D2956" s="12" t="s">
        <v>828</v>
      </c>
    </row>
    <row r="2957" spans="1:4" s="2" customFormat="1">
      <c r="A2957" s="8">
        <v>701053</v>
      </c>
      <c r="B2957" s="12" t="str">
        <v>（株） 大塚商会 つくば支店</v>
      </c>
      <c r="C2957" s="12" t="str">
        <v>035 情報処理、情報提供サービス、情報機器等の保守点検</v>
      </c>
      <c r="D2957" s="12" t="s">
        <v>828</v>
      </c>
    </row>
    <row r="2958" spans="1:4" s="2" customFormat="1">
      <c r="A2958" s="8">
        <v>701053</v>
      </c>
      <c r="B2958" s="12" t="str">
        <v>（株） 大塚商会 つくば支店</v>
      </c>
      <c r="C2958" s="12" t="str">
        <v>048 賃貸借</v>
      </c>
      <c r="D2958" s="12" t="s">
        <v>828</v>
      </c>
    </row>
    <row r="2959" spans="1:4" s="2" customFormat="1">
      <c r="A2959" s="9">
        <v>701056</v>
      </c>
      <c r="B2959" s="12" t="str">
        <v>（株）クオン</v>
      </c>
      <c r="C2959" s="12" t="str">
        <v>003 医療品、医薬品、毒物、劇物</v>
      </c>
      <c r="D2959" s="12" t="s">
        <v>783</v>
      </c>
    </row>
    <row r="2960" spans="1:4" s="2" customFormat="1">
      <c r="A2960" s="9">
        <v>701056</v>
      </c>
      <c r="B2960" s="12" t="str">
        <v>（株）クオン</v>
      </c>
      <c r="C2960" s="12" t="str">
        <v>019 医療・福祉機器用品</v>
      </c>
      <c r="D2960" s="12" t="s">
        <v>783</v>
      </c>
    </row>
    <row r="2961" spans="1:4" s="2" customFormat="1">
      <c r="A2961" s="9">
        <v>701056</v>
      </c>
      <c r="B2961" s="12" t="str">
        <v>（株）クオン</v>
      </c>
      <c r="C2961" s="12" t="str">
        <v>021 その他の販売</v>
      </c>
      <c r="D2961" s="12" t="s">
        <v>783</v>
      </c>
    </row>
    <row r="2962" spans="1:4" s="2" customFormat="1">
      <c r="A2962" s="9">
        <v>701056</v>
      </c>
      <c r="B2962" s="12" t="str">
        <v>（株）クオン</v>
      </c>
      <c r="C2962" s="12" t="str">
        <v>047 その他役務の提供</v>
      </c>
      <c r="D2962" s="12" t="s">
        <v>783</v>
      </c>
    </row>
    <row r="2963" spans="1:4" s="2" customFormat="1">
      <c r="A2963" s="8">
        <v>701057</v>
      </c>
      <c r="B2963" s="12" t="str">
        <v>（有）久保田タクシー</v>
      </c>
      <c r="C2963" s="12" t="str">
        <v>029 運送、運輸（廃棄物収集運搬を除く）</v>
      </c>
      <c r="D2963" s="12" t="s">
        <v>1141</v>
      </c>
    </row>
    <row r="2964" spans="1:4" s="2" customFormat="1">
      <c r="A2964" s="8">
        <v>701061</v>
      </c>
      <c r="B2964" s="12" t="str">
        <v>（有）サンテック</v>
      </c>
      <c r="C2964" s="12" t="str">
        <v>047 その他役務の提供</v>
      </c>
      <c r="D2964" s="12" t="s">
        <v>1148</v>
      </c>
    </row>
    <row r="2965" spans="1:4" s="2" customFormat="1">
      <c r="A2965" s="8">
        <v>701062</v>
      </c>
      <c r="B2965" s="12" t="str">
        <v>（株）サンリーク 東京支店</v>
      </c>
      <c r="C2965" s="12" t="str">
        <v>033 上下水道施設の維持管理</v>
      </c>
      <c r="D2965" s="12" t="s">
        <v>431</v>
      </c>
    </row>
    <row r="2966" spans="1:4" s="2" customFormat="1">
      <c r="A2966" s="9">
        <v>701063</v>
      </c>
      <c r="B2966" s="12" t="str">
        <v>（株）ジェイアクア</v>
      </c>
      <c r="C2966" s="12" t="str">
        <v>047 その他役務の提供</v>
      </c>
      <c r="D2966" s="12" t="s">
        <v>452</v>
      </c>
    </row>
    <row r="2967" spans="1:4" s="2" customFormat="1">
      <c r="A2967" s="9">
        <v>701065</v>
      </c>
      <c r="B2967" s="12" t="str">
        <v>（株）ジオプラン・ナムテック</v>
      </c>
      <c r="C2967" s="12" t="str">
        <v>015 情報機器用品、ソフトウェア</v>
      </c>
      <c r="D2967" s="12" t="s">
        <v>1149</v>
      </c>
    </row>
    <row r="2968" spans="1:4" s="2" customFormat="1">
      <c r="A2968" s="9">
        <v>701065</v>
      </c>
      <c r="B2968" s="12" t="str">
        <v>（株）ジオプラン・ナムテック</v>
      </c>
      <c r="C2968" s="12" t="str">
        <v>035 情報処理、情報提供サービス、情報機器等の保守点検</v>
      </c>
      <c r="D2968" s="12" t="s">
        <v>1149</v>
      </c>
    </row>
    <row r="2969" spans="1:4" s="2" customFormat="1">
      <c r="A2969" s="9">
        <v>701065</v>
      </c>
      <c r="B2969" s="12" t="str">
        <v>（株）ジオプラン・ナムテック</v>
      </c>
      <c r="C2969" s="12" t="str">
        <v>048 賃貸借</v>
      </c>
      <c r="D2969" s="12" t="s">
        <v>1149</v>
      </c>
    </row>
    <row r="2970" spans="1:4" s="2" customFormat="1">
      <c r="A2970" s="9">
        <v>701066</v>
      </c>
      <c r="B2970" s="12" t="str">
        <v>常伸電通システム（株）</v>
      </c>
      <c r="C2970" s="12" t="str">
        <v>015 情報機器用品、ソフトウェア</v>
      </c>
      <c r="D2970" s="12" t="s">
        <v>812</v>
      </c>
    </row>
    <row r="2971" spans="1:4" s="2" customFormat="1">
      <c r="A2971" s="9">
        <v>701066</v>
      </c>
      <c r="B2971" s="12" t="str">
        <v>常伸電通システム（株）</v>
      </c>
      <c r="C2971" s="12" t="str">
        <v>016 電気・通信・視聴覚機器用品</v>
      </c>
      <c r="D2971" s="12" t="s">
        <v>812</v>
      </c>
    </row>
    <row r="2972" spans="1:4" s="2" customFormat="1">
      <c r="A2972" s="9">
        <v>701066</v>
      </c>
      <c r="B2972" s="12" t="str">
        <v>常伸電通システム（株）</v>
      </c>
      <c r="C2972" s="12" t="str">
        <v>035 情報処理、情報提供サービス、情報機器等の保守点検</v>
      </c>
      <c r="D2972" s="12" t="s">
        <v>812</v>
      </c>
    </row>
    <row r="2973" spans="1:4" s="2" customFormat="1">
      <c r="A2973" s="8">
        <v>701066</v>
      </c>
      <c r="B2973" s="12" t="str">
        <v>常伸電通システム（株）</v>
      </c>
      <c r="C2973" s="12" t="str">
        <v>036 電気・通信・視聴覚設備の保守点検</v>
      </c>
      <c r="D2973" s="12" t="s">
        <v>812</v>
      </c>
    </row>
    <row r="2974" spans="1:4" s="2" customFormat="1">
      <c r="A2974" s="8">
        <v>701068</v>
      </c>
      <c r="B2974" s="12" t="str">
        <v>昭和工機（株）</v>
      </c>
      <c r="C2974" s="12" t="str">
        <v>002 農業・化学・工業薬品</v>
      </c>
      <c r="D2974" s="12" t="s">
        <v>186</v>
      </c>
    </row>
    <row r="2975" spans="1:4" s="2" customFormat="1">
      <c r="A2975" s="8">
        <v>701068</v>
      </c>
      <c r="B2975" s="12" t="str">
        <v>昭和工機（株）</v>
      </c>
      <c r="C2975" s="12" t="str">
        <v>040 各種施設・設備の維持管理・保守点検</v>
      </c>
      <c r="D2975" s="12" t="s">
        <v>186</v>
      </c>
    </row>
    <row r="2976" spans="1:4" s="2" customFormat="1">
      <c r="A2976" s="8">
        <v>701069</v>
      </c>
      <c r="B2976" s="12" t="str">
        <v>伸和産業（有）</v>
      </c>
      <c r="C2976" s="12" t="str">
        <v>040 各種施設・設備の維持管理・保守点検</v>
      </c>
      <c r="D2976" s="12" t="s">
        <v>1150</v>
      </c>
    </row>
    <row r="2977" spans="1:4" s="2" customFormat="1">
      <c r="A2977" s="8">
        <v>701072</v>
      </c>
      <c r="B2977" s="12" t="str">
        <v>（株）セントラル医学検査研究所</v>
      </c>
      <c r="C2977" s="12" t="str">
        <v>023 試験、測定、観測</v>
      </c>
      <c r="D2977" s="12" t="s">
        <v>900</v>
      </c>
    </row>
    <row r="2978" spans="1:4" s="2" customFormat="1">
      <c r="A2978" s="8">
        <v>701073</v>
      </c>
      <c r="B2978" s="12" t="str">
        <v>（株） 総合ＰＲ 北関東エリア　サテライトオフィス</v>
      </c>
      <c r="C2978" s="12" t="str">
        <v>004 印刷製本</v>
      </c>
      <c r="D2978" s="12" t="s">
        <v>104</v>
      </c>
    </row>
    <row r="2979" spans="1:4" s="2" customFormat="1">
      <c r="A2979" s="8">
        <v>701073</v>
      </c>
      <c r="B2979" s="12" t="str">
        <v>（株） 総合ＰＲ 北関東エリア　サテライトオフィス</v>
      </c>
      <c r="C2979" s="12" t="str">
        <v>022 集計、計算、調査、計画策定</v>
      </c>
      <c r="D2979" s="12" t="s">
        <v>104</v>
      </c>
    </row>
    <row r="2980" spans="1:4" s="2" customFormat="1">
      <c r="A2980" s="9">
        <v>701073</v>
      </c>
      <c r="B2980" s="12" t="str">
        <v>（株） 総合ＰＲ 北関東エリア　サテライトオフィス</v>
      </c>
      <c r="C2980" s="12" t="str">
        <v>024 写真・製図・複写・地図の撮影作成</v>
      </c>
      <c r="D2980" s="12" t="s">
        <v>104</v>
      </c>
    </row>
    <row r="2981" spans="1:4" s="2" customFormat="1">
      <c r="A2981" s="8">
        <v>701073</v>
      </c>
      <c r="B2981" s="12" t="str">
        <v>（株） 総合ＰＲ 北関東エリア　サテライトオフィス</v>
      </c>
      <c r="C2981" s="12" t="str">
        <v>025 映画・ビデオ・広告・看板の企画制作</v>
      </c>
      <c r="D2981" s="12" t="s">
        <v>104</v>
      </c>
    </row>
    <row r="2982" spans="1:4" s="2" customFormat="1">
      <c r="A2982" s="8">
        <v>701073</v>
      </c>
      <c r="B2982" s="12" t="str">
        <v>（株） 総合ＰＲ 北関東エリア　サテライトオフィス</v>
      </c>
      <c r="C2982" s="12" t="str">
        <v>026 催事の企画運営、旅行企画</v>
      </c>
      <c r="D2982" s="12" t="s">
        <v>104</v>
      </c>
    </row>
    <row r="2983" spans="1:4" s="2" customFormat="1">
      <c r="A2983" s="8">
        <v>701077</v>
      </c>
      <c r="B2983" s="12" t="str">
        <v>（株）タケミ・コーポレーション</v>
      </c>
      <c r="C2983" s="12" t="str">
        <v>001 建設・建築資材</v>
      </c>
      <c r="D2983" s="12" t="s">
        <v>1151</v>
      </c>
    </row>
    <row r="2984" spans="1:4" s="2" customFormat="1">
      <c r="A2984" s="8">
        <v>701077</v>
      </c>
      <c r="B2984" s="12" t="str">
        <v>（株）タケミ・コーポレーション</v>
      </c>
      <c r="C2984" s="12" t="str">
        <v>002 農業・化学・工業薬品</v>
      </c>
      <c r="D2984" s="12" t="s">
        <v>1151</v>
      </c>
    </row>
    <row r="2985" spans="1:4" s="2" customFormat="1">
      <c r="A2985" s="8">
        <v>701077</v>
      </c>
      <c r="B2985" s="12" t="str">
        <v>（株）タケミ・コーポレーション</v>
      </c>
      <c r="C2985" s="12" t="str">
        <v>021 その他の販売</v>
      </c>
      <c r="D2985" s="12" t="s">
        <v>1151</v>
      </c>
    </row>
    <row r="2986" spans="1:4" s="2" customFormat="1">
      <c r="A2986" s="8">
        <v>701077</v>
      </c>
      <c r="B2986" s="12" t="str">
        <v>（株）タケミ・コーポレーション</v>
      </c>
      <c r="C2986" s="12" t="str">
        <v>023 試験、測定、観測</v>
      </c>
      <c r="D2986" s="12" t="s">
        <v>1151</v>
      </c>
    </row>
    <row r="2987" spans="1:4" s="2" customFormat="1">
      <c r="A2987" s="8">
        <v>701077</v>
      </c>
      <c r="B2987" s="12" t="str">
        <v>（株）タケミ・コーポレーション</v>
      </c>
      <c r="C2987" s="12" t="str">
        <v>033 上下水道施設の維持管理</v>
      </c>
      <c r="D2987" s="12" t="s">
        <v>1151</v>
      </c>
    </row>
    <row r="2988" spans="1:4" s="2" customFormat="1">
      <c r="A2988" s="9">
        <v>701077</v>
      </c>
      <c r="B2988" s="12" t="str">
        <v>（株）タケミ・コーポレーション</v>
      </c>
      <c r="C2988" s="12" t="str">
        <v>041 各種施設・設備の清掃、消毒、防除、駆除</v>
      </c>
      <c r="D2988" s="12" t="s">
        <v>1151</v>
      </c>
    </row>
    <row r="2989" spans="1:4" s="2" customFormat="1">
      <c r="A2989" s="9">
        <v>701077</v>
      </c>
      <c r="B2989" s="12" t="str">
        <v>（株）タケミ・コーポレーション</v>
      </c>
      <c r="C2989" s="12" t="str">
        <v>047 その他役務の提供</v>
      </c>
      <c r="D2989" s="12" t="s">
        <v>1151</v>
      </c>
    </row>
    <row r="2990" spans="1:4" s="2" customFormat="1">
      <c r="A2990" s="9">
        <v>701080</v>
      </c>
      <c r="B2990" s="12" t="str">
        <v>（株）東宣 埼玉支社</v>
      </c>
      <c r="C2990" s="12" t="str">
        <v>022 集計、計算、調査、計画策定</v>
      </c>
      <c r="D2990" s="12" t="s">
        <v>1153</v>
      </c>
    </row>
    <row r="2991" spans="1:4" s="2" customFormat="1">
      <c r="A2991" s="9">
        <v>701080</v>
      </c>
      <c r="B2991" s="12" t="str">
        <v>（株）東宣 埼玉支社</v>
      </c>
      <c r="C2991" s="12" t="str">
        <v>024 写真・製図・複写・地図の撮影作成</v>
      </c>
      <c r="D2991" s="12" t="s">
        <v>1153</v>
      </c>
    </row>
    <row r="2992" spans="1:4" s="2" customFormat="1">
      <c r="A2992" s="9">
        <v>701080</v>
      </c>
      <c r="B2992" s="12" t="str">
        <v>（株）東宣 埼玉支社</v>
      </c>
      <c r="C2992" s="12" t="str">
        <v>025 映画・ビデオ・広告・看板の企画制作</v>
      </c>
      <c r="D2992" s="12" t="s">
        <v>1153</v>
      </c>
    </row>
    <row r="2993" spans="1:4" s="2" customFormat="1">
      <c r="A2993" s="8">
        <v>701080</v>
      </c>
      <c r="B2993" s="12" t="str">
        <v>（株）東宣 埼玉支社</v>
      </c>
      <c r="C2993" s="12" t="str">
        <v>026 催事の企画運営、旅行企画</v>
      </c>
      <c r="D2993" s="12" t="s">
        <v>1153</v>
      </c>
    </row>
    <row r="2994" spans="1:4" s="2" customFormat="1">
      <c r="A2994" s="8">
        <v>701080</v>
      </c>
      <c r="B2994" s="12" t="str">
        <v>（株）東宣 埼玉支社</v>
      </c>
      <c r="C2994" s="12" t="str">
        <v>047 その他役務の提供</v>
      </c>
      <c r="D2994" s="12" t="s">
        <v>1153</v>
      </c>
    </row>
    <row r="2995" spans="1:4" s="2" customFormat="1">
      <c r="A2995" s="8">
        <v>701082</v>
      </c>
      <c r="B2995" s="12" t="str">
        <v>（株）トリアド工房</v>
      </c>
      <c r="C2995" s="12" t="str">
        <v>026 催事の企画運営、旅行企画</v>
      </c>
      <c r="D2995" s="12" t="s">
        <v>970</v>
      </c>
    </row>
    <row r="2996" spans="1:4" s="2" customFormat="1">
      <c r="A2996" s="8">
        <v>701082</v>
      </c>
      <c r="B2996" s="12" t="str">
        <v>（株）トリアド工房</v>
      </c>
      <c r="C2996" s="12" t="str">
        <v>042 埋蔵文化財発掘、文化財保存処理</v>
      </c>
      <c r="D2996" s="12" t="s">
        <v>970</v>
      </c>
    </row>
    <row r="2997" spans="1:4" s="2" customFormat="1">
      <c r="A2997" s="8">
        <v>701082</v>
      </c>
      <c r="B2997" s="12" t="str">
        <v>（株）トリアド工房</v>
      </c>
      <c r="C2997" s="12" t="str">
        <v>047 その他役務の提供</v>
      </c>
      <c r="D2997" s="12" t="s">
        <v>970</v>
      </c>
    </row>
    <row r="2998" spans="1:4" s="2" customFormat="1">
      <c r="A2998" s="8">
        <v>701084</v>
      </c>
      <c r="B2998" s="12" t="str">
        <v>日振工発（株） 東関東支店</v>
      </c>
      <c r="C2998" s="12" t="str">
        <v>047 その他役務の提供</v>
      </c>
      <c r="D2998" s="12" t="s">
        <v>1154</v>
      </c>
    </row>
    <row r="2999" spans="1:4" s="2" customFormat="1">
      <c r="A2999" s="8">
        <v>701085</v>
      </c>
      <c r="B2999" s="12" t="str">
        <v>日東工営（株） 東京支店</v>
      </c>
      <c r="C2999" s="12" t="str">
        <v>048 賃貸借</v>
      </c>
      <c r="D2999" s="12" t="s">
        <v>1123</v>
      </c>
    </row>
    <row r="3000" spans="1:4" s="2" customFormat="1">
      <c r="A3000" s="8">
        <v>701086</v>
      </c>
      <c r="B3000" s="12" t="str">
        <v>（有）日本一安い罠の店</v>
      </c>
      <c r="C3000" s="12" t="str">
        <v>021 その他の販売</v>
      </c>
      <c r="D3000" s="12" t="s">
        <v>296</v>
      </c>
    </row>
    <row r="3001" spans="1:4" s="2" customFormat="1">
      <c r="A3001" s="8">
        <v>701087</v>
      </c>
      <c r="B3001" s="12" t="str">
        <v>（一財） 日本気象協会</v>
      </c>
      <c r="C3001" s="12" t="str">
        <v>013 試験・測定・観測機器用品</v>
      </c>
      <c r="D3001" s="12" t="s">
        <v>46</v>
      </c>
    </row>
    <row r="3002" spans="1:4" s="2" customFormat="1">
      <c r="A3002" s="8">
        <v>701087</v>
      </c>
      <c r="B3002" s="12" t="str">
        <v>（一財） 日本気象協会</v>
      </c>
      <c r="C3002" s="12" t="str">
        <v>022 集計、計算、調査、計画策定</v>
      </c>
      <c r="D3002" s="12" t="s">
        <v>46</v>
      </c>
    </row>
    <row r="3003" spans="1:4" s="2" customFormat="1">
      <c r="A3003" s="8">
        <v>701087</v>
      </c>
      <c r="B3003" s="12" t="str">
        <v>（一財） 日本気象協会</v>
      </c>
      <c r="C3003" s="12" t="str">
        <v>023 試験、測定、観測</v>
      </c>
      <c r="D3003" s="12" t="s">
        <v>46</v>
      </c>
    </row>
    <row r="3004" spans="1:4" s="2" customFormat="1">
      <c r="A3004" s="8">
        <v>701087</v>
      </c>
      <c r="B3004" s="12" t="str">
        <v>（一財） 日本気象協会</v>
      </c>
      <c r="C3004" s="12" t="str">
        <v>025 映画・ビデオ・広告・看板の企画制作</v>
      </c>
      <c r="D3004" s="12" t="s">
        <v>46</v>
      </c>
    </row>
    <row r="3005" spans="1:4" s="2" customFormat="1">
      <c r="A3005" s="8">
        <v>701087</v>
      </c>
      <c r="B3005" s="12" t="str">
        <v>（一財） 日本気象協会</v>
      </c>
      <c r="C3005" s="12" t="str">
        <v>035 情報処理、情報提供サービス、情報機器等の保守点検</v>
      </c>
      <c r="D3005" s="12" t="s">
        <v>46</v>
      </c>
    </row>
    <row r="3006" spans="1:4" s="2" customFormat="1">
      <c r="A3006" s="8">
        <v>701087</v>
      </c>
      <c r="B3006" s="12" t="str">
        <v>（一財） 日本気象協会</v>
      </c>
      <c r="C3006" s="12" t="str">
        <v>040 各種施設・設備の維持管理・保守点検</v>
      </c>
      <c r="D3006" s="12" t="s">
        <v>46</v>
      </c>
    </row>
    <row r="3007" spans="1:4" s="2" customFormat="1">
      <c r="A3007" s="9">
        <v>701087</v>
      </c>
      <c r="B3007" s="12" t="str">
        <v>（一財） 日本気象協会</v>
      </c>
      <c r="C3007" s="12" t="str">
        <v>047 その他役務の提供</v>
      </c>
      <c r="D3007" s="12" t="s">
        <v>46</v>
      </c>
    </row>
    <row r="3008" spans="1:4" s="2" customFormat="1">
      <c r="A3008" s="9">
        <v>701087</v>
      </c>
      <c r="B3008" s="12" t="str">
        <v>（一財） 日本気象協会</v>
      </c>
      <c r="C3008" s="12" t="str">
        <v>048 賃貸借</v>
      </c>
      <c r="D3008" s="12" t="s">
        <v>46</v>
      </c>
    </row>
    <row r="3009" spans="1:4" s="2" customFormat="1">
      <c r="A3009" s="9">
        <v>701089</v>
      </c>
      <c r="B3009" s="12" t="str">
        <v>ネッツトヨタ茨城（株）</v>
      </c>
      <c r="C3009" s="12" t="str">
        <v>012 車両、船舶等（消防車両を除く）</v>
      </c>
      <c r="D3009" s="12" t="s">
        <v>1075</v>
      </c>
    </row>
    <row r="3010" spans="1:4" s="2" customFormat="1">
      <c r="A3010" s="9">
        <v>701089</v>
      </c>
      <c r="B3010" s="12" t="str">
        <v>ネッツトヨタ茨城（株）</v>
      </c>
      <c r="C3010" s="12" t="str">
        <v>028 車検</v>
      </c>
      <c r="D3010" s="12" t="s">
        <v>1075</v>
      </c>
    </row>
    <row r="3011" spans="1:4" s="2" customFormat="1">
      <c r="A3011" s="9">
        <v>701089</v>
      </c>
      <c r="B3011" s="12" t="str">
        <v>ネッツトヨタ茨城（株）</v>
      </c>
      <c r="C3011" s="12" t="str">
        <v>048 賃貸借</v>
      </c>
      <c r="D3011" s="12" t="s">
        <v>1075</v>
      </c>
    </row>
    <row r="3012" spans="1:4" s="2" customFormat="1">
      <c r="A3012" s="9">
        <v>701090</v>
      </c>
      <c r="B3012" s="12" t="str">
        <v>（株）ＨＵＭＡＮ　ＬＩＦＥ</v>
      </c>
      <c r="C3012" s="12" t="str">
        <v>016 電気・通信・視聴覚機器用品</v>
      </c>
      <c r="D3012" s="12" t="s">
        <v>485</v>
      </c>
    </row>
    <row r="3013" spans="1:4" s="2" customFormat="1">
      <c r="A3013" s="9">
        <v>701090</v>
      </c>
      <c r="B3013" s="12" t="str">
        <v>（株）ＨＵＭＡＮ　ＬＩＦＥ</v>
      </c>
      <c r="C3013" s="12" t="str">
        <v>048 賃貸借</v>
      </c>
      <c r="D3013" s="12" t="s">
        <v>485</v>
      </c>
    </row>
    <row r="3014" spans="1:4" s="2" customFormat="1">
      <c r="A3014" s="9">
        <v>701092</v>
      </c>
      <c r="B3014" s="12" t="str">
        <v>ヘンリーシャインジャパンイースト（株） 水戸支店</v>
      </c>
      <c r="C3014" s="12" t="str">
        <v>003 医療品、医薬品、毒物、劇物</v>
      </c>
      <c r="D3014" s="12" t="s">
        <v>550</v>
      </c>
    </row>
    <row r="3015" spans="1:4" s="2" customFormat="1">
      <c r="A3015" s="9">
        <v>701092</v>
      </c>
      <c r="B3015" s="12" t="str">
        <v>ヘンリーシャインジャパンイースト（株） 水戸支店</v>
      </c>
      <c r="C3015" s="12" t="str">
        <v>018 衛生・清掃機器用品</v>
      </c>
      <c r="D3015" s="12" t="s">
        <v>550</v>
      </c>
    </row>
    <row r="3016" spans="1:4" s="2" customFormat="1">
      <c r="A3016" s="8">
        <v>701092</v>
      </c>
      <c r="B3016" s="12" t="str">
        <v>ヘンリーシャインジャパンイースト（株） 水戸支店</v>
      </c>
      <c r="C3016" s="12" t="str">
        <v>019 医療・福祉機器用品</v>
      </c>
      <c r="D3016" s="12" t="s">
        <v>550</v>
      </c>
    </row>
    <row r="3017" spans="1:4" s="2" customFormat="1">
      <c r="A3017" s="9">
        <v>701094</v>
      </c>
      <c r="B3017" s="12" t="str">
        <v>（株） マルミ</v>
      </c>
      <c r="C3017" s="12" t="str">
        <v>001 建設・建築資材</v>
      </c>
      <c r="D3017" s="12" t="s">
        <v>248</v>
      </c>
    </row>
    <row r="3018" spans="1:4" s="2" customFormat="1">
      <c r="A3018" s="9">
        <v>701094</v>
      </c>
      <c r="B3018" s="12" t="str">
        <v>（株） マルミ</v>
      </c>
      <c r="C3018" s="12" t="str">
        <v>021 その他の販売</v>
      </c>
      <c r="D3018" s="12" t="s">
        <v>248</v>
      </c>
    </row>
    <row r="3019" spans="1:4" s="2" customFormat="1">
      <c r="A3019" s="9">
        <v>701094</v>
      </c>
      <c r="B3019" s="12" t="str">
        <v>（株）マルミ</v>
      </c>
      <c r="C3019" s="12" t="str">
        <v>047 その他役務の提供</v>
      </c>
      <c r="D3019" s="12" t="s">
        <v>248</v>
      </c>
    </row>
    <row r="3020" spans="1:4" s="2" customFormat="1">
      <c r="A3020" s="9">
        <v>701095</v>
      </c>
      <c r="B3020" s="12" t="str">
        <v>（株）名豊</v>
      </c>
      <c r="C3020" s="12" t="str">
        <v>004 印刷製本</v>
      </c>
      <c r="D3020" s="12" t="s">
        <v>636</v>
      </c>
    </row>
    <row r="3021" spans="1:4" s="2" customFormat="1">
      <c r="A3021" s="8">
        <v>701095</v>
      </c>
      <c r="B3021" s="12" t="str">
        <v>（株）名豊</v>
      </c>
      <c r="C3021" s="12" t="str">
        <v>015 情報機器用品、ソフトウェア</v>
      </c>
      <c r="D3021" s="12" t="s">
        <v>636</v>
      </c>
    </row>
    <row r="3022" spans="1:4" s="2" customFormat="1">
      <c r="A3022" s="8">
        <v>701095</v>
      </c>
      <c r="B3022" s="12" t="str">
        <v>（株）名豊</v>
      </c>
      <c r="C3022" s="12" t="str">
        <v>022 集計、計算、調査、計画策定</v>
      </c>
      <c r="D3022" s="12" t="s">
        <v>636</v>
      </c>
    </row>
    <row r="3023" spans="1:4" s="2" customFormat="1">
      <c r="A3023" s="8">
        <v>701095</v>
      </c>
      <c r="B3023" s="12" t="str">
        <v>（株）名豊</v>
      </c>
      <c r="C3023" s="12" t="str">
        <v>026 催事の企画運営、旅行企画</v>
      </c>
      <c r="D3023" s="12" t="s">
        <v>636</v>
      </c>
    </row>
    <row r="3024" spans="1:4" s="2" customFormat="1">
      <c r="A3024" s="8">
        <v>701095</v>
      </c>
      <c r="B3024" s="12" t="str">
        <v>（株）名豊</v>
      </c>
      <c r="C3024" s="12" t="str">
        <v>035 情報処理、情報提供サービス、情報機器等の保守点検</v>
      </c>
      <c r="D3024" s="12" t="s">
        <v>636</v>
      </c>
    </row>
    <row r="3025" spans="1:4" s="2" customFormat="1">
      <c r="A3025" s="8">
        <v>701095</v>
      </c>
      <c r="B3025" s="12" t="str">
        <v>（株）名豊</v>
      </c>
      <c r="C3025" s="12" t="str">
        <v>047 その他役務の提供</v>
      </c>
      <c r="D3025" s="12" t="s">
        <v>636</v>
      </c>
    </row>
    <row r="3026" spans="1:4" s="2" customFormat="1">
      <c r="A3026" s="8">
        <v>701096</v>
      </c>
      <c r="B3026" s="12" t="str">
        <v>（株） メディセオ 水戸支店</v>
      </c>
      <c r="C3026" s="12" t="str">
        <v>003 医療品、医薬品、毒物、劇物</v>
      </c>
      <c r="D3026" s="12" t="s">
        <v>1156</v>
      </c>
    </row>
    <row r="3027" spans="1:4" s="2" customFormat="1">
      <c r="A3027" s="8">
        <v>701096</v>
      </c>
      <c r="B3027" s="12" t="str">
        <v>（株） メディセオ 水戸支店</v>
      </c>
      <c r="C3027" s="12" t="str">
        <v>018 衛生・清掃機器用品</v>
      </c>
      <c r="D3027" s="12" t="s">
        <v>1156</v>
      </c>
    </row>
    <row r="3028" spans="1:4" s="2" customFormat="1">
      <c r="A3028" s="8">
        <v>701096</v>
      </c>
      <c r="B3028" s="12" t="str">
        <v>（株） メディセオ 水戸支店</v>
      </c>
      <c r="C3028" s="12" t="str">
        <v>019 医療・福祉機器用品</v>
      </c>
      <c r="D3028" s="12" t="s">
        <v>1156</v>
      </c>
    </row>
    <row r="3029" spans="1:4" s="2" customFormat="1">
      <c r="A3029" s="8">
        <v>701097</v>
      </c>
      <c r="B3029" s="12" t="str">
        <v>山野井商事（株）</v>
      </c>
      <c r="C3029" s="12" t="str">
        <v>013 試験・測定・観測機器用品</v>
      </c>
      <c r="D3029" s="12" t="s">
        <v>1157</v>
      </c>
    </row>
    <row r="3030" spans="1:4" s="2" customFormat="1">
      <c r="A3030" s="8">
        <v>701098</v>
      </c>
      <c r="B3030" s="12" t="str">
        <v>（株）ヤマモト</v>
      </c>
      <c r="C3030" s="12" t="str">
        <v>047 その他役務の提供</v>
      </c>
      <c r="D3030" s="12" t="s">
        <v>1142</v>
      </c>
    </row>
    <row r="3031" spans="1:4" s="2" customFormat="1">
      <c r="A3031" s="8">
        <v>701100</v>
      </c>
      <c r="B3031" s="12" t="str">
        <v>横浜金属商事（株） 仙台事業所</v>
      </c>
      <c r="C3031" s="12" t="str">
        <v>047 その他役務の提供</v>
      </c>
      <c r="D3031" s="12" t="s">
        <v>697</v>
      </c>
    </row>
    <row r="3032" spans="1:4" s="2" customFormat="1">
      <c r="A3032" s="9">
        <v>701101</v>
      </c>
      <c r="B3032" s="12" t="str">
        <v>ラボサービス（株）</v>
      </c>
      <c r="C3032" s="12" t="str">
        <v>047 その他役務の提供</v>
      </c>
      <c r="D3032" s="12" t="s">
        <v>1158</v>
      </c>
    </row>
    <row r="3033" spans="1:4" s="2" customFormat="1">
      <c r="A3033" s="9">
        <v>701104</v>
      </c>
      <c r="B3033" s="12" t="str">
        <v>ワタキューセイモア（株） 関東支店</v>
      </c>
      <c r="C3033" s="12" t="str">
        <v>008 家具、寝具、室内装飾品、什器類</v>
      </c>
      <c r="D3033" s="12" t="s">
        <v>379</v>
      </c>
    </row>
    <row r="3034" spans="1:4" s="2" customFormat="1">
      <c r="A3034" s="9">
        <v>701104</v>
      </c>
      <c r="B3034" s="12" t="str">
        <v>ワタキューセイモア（株） 関東支店</v>
      </c>
      <c r="C3034" s="12" t="str">
        <v>009 繊維・皮革製品</v>
      </c>
      <c r="D3034" s="12" t="s">
        <v>379</v>
      </c>
    </row>
    <row r="3035" spans="1:4" s="2" customFormat="1">
      <c r="A3035" s="9">
        <v>701104</v>
      </c>
      <c r="B3035" s="12" t="str">
        <v>ワタキューセイモア（株） 関東支店</v>
      </c>
      <c r="C3035" s="12" t="str">
        <v>010 紙・袋製品</v>
      </c>
      <c r="D3035" s="12" t="s">
        <v>379</v>
      </c>
    </row>
    <row r="3036" spans="1:4" s="2" customFormat="1">
      <c r="A3036" s="8">
        <v>701104</v>
      </c>
      <c r="B3036" s="12" t="str">
        <v>ワタキューセイモア（株） 関東支店</v>
      </c>
      <c r="C3036" s="12" t="str">
        <v>017 厨房・空調機器用品</v>
      </c>
      <c r="D3036" s="12" t="s">
        <v>379</v>
      </c>
    </row>
    <row r="3037" spans="1:4" s="2" customFormat="1">
      <c r="A3037" s="8">
        <v>701104</v>
      </c>
      <c r="B3037" s="12" t="str">
        <v>ワタキューセイモア（株） 関東支店</v>
      </c>
      <c r="C3037" s="12" t="str">
        <v>018 衛生・清掃機器用品</v>
      </c>
      <c r="D3037" s="12" t="s">
        <v>379</v>
      </c>
    </row>
    <row r="3038" spans="1:4" s="2" customFormat="1">
      <c r="A3038" s="8">
        <v>701104</v>
      </c>
      <c r="B3038" s="12" t="str">
        <v>ワタキューセイモア（株） 関東支店</v>
      </c>
      <c r="C3038" s="12" t="str">
        <v>019 医療・福祉機器用品</v>
      </c>
      <c r="D3038" s="12" t="s">
        <v>379</v>
      </c>
    </row>
    <row r="3039" spans="1:4" s="2" customFormat="1">
      <c r="A3039" s="8">
        <v>701104</v>
      </c>
      <c r="B3039" s="12" t="str">
        <v>ワタキューセイモア（株） 関東支店</v>
      </c>
      <c r="C3039" s="12" t="str">
        <v>041 各種施設・設備の清掃、消毒、防除、駆除</v>
      </c>
      <c r="D3039" s="12" t="s">
        <v>379</v>
      </c>
    </row>
    <row r="3040" spans="1:4" s="2" customFormat="1">
      <c r="A3040" s="8">
        <v>701104</v>
      </c>
      <c r="B3040" s="12" t="str">
        <v>ワタキューセイモア（株） 関東支店</v>
      </c>
      <c r="C3040" s="12" t="str">
        <v>047 その他役務の提供</v>
      </c>
      <c r="D3040" s="12" t="s">
        <v>379</v>
      </c>
    </row>
    <row r="3041" spans="1:4" s="2" customFormat="1">
      <c r="A3041" s="8">
        <v>701104</v>
      </c>
      <c r="B3041" s="12" t="str">
        <v>ワタキューセイモア（株） 関東支店</v>
      </c>
      <c r="C3041" s="12" t="str">
        <v>048 賃貸借</v>
      </c>
      <c r="D3041" s="12" t="s">
        <v>379</v>
      </c>
    </row>
    <row r="3042" spans="1:4" s="2" customFormat="1">
      <c r="A3042" s="8">
        <v>701105</v>
      </c>
      <c r="B3042" s="12" t="str">
        <v>笠間エス・シー（協組）</v>
      </c>
      <c r="C3042" s="12" t="str">
        <v>008 家具、寝具、室内装飾品、什器類</v>
      </c>
      <c r="D3042" s="12" t="s">
        <v>1159</v>
      </c>
    </row>
    <row r="3043" spans="1:4" s="2" customFormat="1">
      <c r="A3043" s="8">
        <v>701105</v>
      </c>
      <c r="B3043" s="12" t="str">
        <v>笠間エス・シー（協組）</v>
      </c>
      <c r="C3043" s="12" t="str">
        <v>009 繊維・皮革製品</v>
      </c>
      <c r="D3043" s="12" t="s">
        <v>1159</v>
      </c>
    </row>
    <row r="3044" spans="1:4" s="2" customFormat="1">
      <c r="A3044" s="9">
        <v>701106</v>
      </c>
      <c r="B3044" s="12" t="str">
        <v>（株） アイ・ディー・エー 茨城営業所</v>
      </c>
      <c r="C3044" s="12" t="str">
        <v>004 印刷製本</v>
      </c>
      <c r="D3044" s="12" t="s">
        <v>1160</v>
      </c>
    </row>
    <row r="3045" spans="1:4" s="2" customFormat="1">
      <c r="A3045" s="9">
        <v>701106</v>
      </c>
      <c r="B3045" s="12" t="str">
        <v>（株） アイ・ディー・エー 茨城営業所</v>
      </c>
      <c r="C3045" s="12" t="str">
        <v>022 集計、計算、調査、計画策定</v>
      </c>
      <c r="D3045" s="12" t="s">
        <v>1160</v>
      </c>
    </row>
    <row r="3046" spans="1:4" s="2" customFormat="1">
      <c r="A3046" s="9">
        <v>701106</v>
      </c>
      <c r="B3046" s="12" t="str">
        <v>（株） アイ・ディー・エー 茨城営業所</v>
      </c>
      <c r="C3046" s="12" t="str">
        <v>024 写真・製図・複写・地図の撮影作成</v>
      </c>
      <c r="D3046" s="12" t="s">
        <v>1160</v>
      </c>
    </row>
    <row r="3047" spans="1:4" s="2" customFormat="1">
      <c r="A3047" s="9">
        <v>701106</v>
      </c>
      <c r="B3047" s="12" t="str">
        <v>（株） アイ・ディー・エー 茨城営業所</v>
      </c>
      <c r="C3047" s="12" t="str">
        <v>025 映画・ビデオ・広告・看板の企画制作</v>
      </c>
      <c r="D3047" s="12" t="s">
        <v>1160</v>
      </c>
    </row>
    <row r="3048" spans="1:4" s="2" customFormat="1">
      <c r="A3048" s="9">
        <v>701106</v>
      </c>
      <c r="B3048" s="12" t="str">
        <v>（株） アイ・ディー・エー 茨城営業所</v>
      </c>
      <c r="C3048" s="12" t="str">
        <v>026 催事の企画運営、旅行企画</v>
      </c>
      <c r="D3048" s="12" t="s">
        <v>1160</v>
      </c>
    </row>
    <row r="3049" spans="1:4" s="2" customFormat="1">
      <c r="A3049" s="9">
        <v>701106</v>
      </c>
      <c r="B3049" s="12" t="str">
        <v>（株） アイ・ディー・エー 茨城営業所</v>
      </c>
      <c r="C3049" s="12" t="str">
        <v>035 情報処理、情報提供サービス、情報機器等の保守点検</v>
      </c>
      <c r="D3049" s="12" t="s">
        <v>1160</v>
      </c>
    </row>
    <row r="3050" spans="1:4" s="2" customFormat="1">
      <c r="A3050" s="9">
        <v>701106</v>
      </c>
      <c r="B3050" s="12" t="str">
        <v>（株） アイ・ディー・エー 茨城営業所</v>
      </c>
      <c r="C3050" s="12" t="str">
        <v>046 翻訳、速記反訳、会議録作成</v>
      </c>
      <c r="D3050" s="12" t="s">
        <v>1160</v>
      </c>
    </row>
    <row r="3051" spans="1:4" s="2" customFormat="1">
      <c r="A3051" s="9">
        <v>701106</v>
      </c>
      <c r="B3051" s="12" t="str">
        <v>（株） アイ・ディー・エー 茨城営業所</v>
      </c>
      <c r="C3051" s="12" t="str">
        <v>047 その他役務の提供</v>
      </c>
      <c r="D3051" s="12" t="s">
        <v>1160</v>
      </c>
    </row>
    <row r="3052" spans="1:4" s="2" customFormat="1">
      <c r="A3052" s="8">
        <v>701107</v>
      </c>
      <c r="B3052" s="12" t="str">
        <v>（株）明日葉</v>
      </c>
      <c r="C3052" s="12" t="str">
        <v>022 集計、計算、調査、計画策定</v>
      </c>
      <c r="D3052" s="12" t="s">
        <v>1161</v>
      </c>
    </row>
    <row r="3053" spans="1:4" s="2" customFormat="1">
      <c r="A3053" s="8">
        <v>701107</v>
      </c>
      <c r="B3053" s="12" t="str">
        <v>（株）明日葉</v>
      </c>
      <c r="C3053" s="12" t="str">
        <v>040 各種施設・設備の維持管理・保守点検</v>
      </c>
      <c r="D3053" s="12" t="s">
        <v>1161</v>
      </c>
    </row>
    <row r="3054" spans="1:4" s="2" customFormat="1">
      <c r="A3054" s="8">
        <v>701107</v>
      </c>
      <c r="B3054" s="12" t="str">
        <v>（株）明日葉</v>
      </c>
      <c r="C3054" s="12" t="str">
        <v>044 調理・給食業務</v>
      </c>
      <c r="D3054" s="12" t="s">
        <v>1161</v>
      </c>
    </row>
    <row r="3055" spans="1:4" s="2" customFormat="1">
      <c r="A3055" s="8">
        <v>701107</v>
      </c>
      <c r="B3055" s="12" t="str">
        <v>（株）明日葉</v>
      </c>
      <c r="C3055" s="12" t="str">
        <v>047 その他役務の提供</v>
      </c>
      <c r="D3055" s="12" t="s">
        <v>1161</v>
      </c>
    </row>
    <row r="3056" spans="1:4" s="2" customFormat="1">
      <c r="A3056" s="8">
        <v>701111</v>
      </c>
      <c r="B3056" s="12" t="str">
        <v>（株）茨城県クリニック・クリーン協会</v>
      </c>
      <c r="C3056" s="12" t="str">
        <v>030 廃棄物収集運搬処理</v>
      </c>
      <c r="D3056" s="12" t="s">
        <v>740</v>
      </c>
    </row>
    <row r="3057" spans="1:4" s="2" customFormat="1">
      <c r="A3057" s="8">
        <v>701112</v>
      </c>
      <c r="B3057" s="12" t="str">
        <v>（有）茨城ビデオパック</v>
      </c>
      <c r="C3057" s="12" t="str">
        <v>025 映画・ビデオ・広告・看板の企画制作</v>
      </c>
      <c r="D3057" s="12" t="s">
        <v>497</v>
      </c>
    </row>
    <row r="3058" spans="1:4" s="2" customFormat="1">
      <c r="A3058" s="8">
        <v>701115</v>
      </c>
      <c r="B3058" s="12" t="str">
        <v xml:space="preserve">（株）エヌ・エイ・シー・ケア </v>
      </c>
      <c r="C3058" s="12" t="str">
        <v>035 情報処理、情報提供サービス、情報機器等の保守点検</v>
      </c>
      <c r="D3058" s="12" t="s">
        <v>1162</v>
      </c>
    </row>
    <row r="3059" spans="1:4" s="2" customFormat="1">
      <c r="A3059" s="8">
        <v>701115</v>
      </c>
      <c r="B3059" s="12" t="str">
        <v xml:space="preserve">（株）エヌ・エイ・シー・ケア </v>
      </c>
      <c r="C3059" s="12" t="str">
        <v>047 その他役務の提供</v>
      </c>
      <c r="D3059" s="12" t="s">
        <v>1162</v>
      </c>
    </row>
    <row r="3060" spans="1:4" s="2" customFormat="1">
      <c r="A3060" s="8">
        <v>701116</v>
      </c>
      <c r="B3060" s="12" t="str">
        <v>（株）エム・ビー・シー</v>
      </c>
      <c r="C3060" s="12" t="str">
        <v>027 警備</v>
      </c>
      <c r="D3060" s="12" t="s">
        <v>333</v>
      </c>
    </row>
    <row r="3061" spans="1:4" s="2" customFormat="1">
      <c r="A3061" s="8">
        <v>701116</v>
      </c>
      <c r="B3061" s="12" t="str">
        <v>（株）エム・ビー・シー</v>
      </c>
      <c r="C3061" s="12" t="str">
        <v>030 廃棄物収集運搬処理</v>
      </c>
      <c r="D3061" s="12" t="s">
        <v>333</v>
      </c>
    </row>
    <row r="3062" spans="1:4" s="2" customFormat="1">
      <c r="A3062" s="8">
        <v>701116</v>
      </c>
      <c r="B3062" s="12" t="str">
        <v>（株）エム・ビー・シー</v>
      </c>
      <c r="C3062" s="12" t="str">
        <v>034 上下水道設備の保守点検</v>
      </c>
      <c r="D3062" s="12" t="s">
        <v>333</v>
      </c>
    </row>
    <row r="3063" spans="1:4" s="2" customFormat="1">
      <c r="A3063" s="8">
        <v>701116</v>
      </c>
      <c r="B3063" s="12" t="str">
        <v>（株）エム・ビー・シー</v>
      </c>
      <c r="C3063" s="12" t="str">
        <v>040 各種施設・設備の維持管理・保守点検</v>
      </c>
      <c r="D3063" s="12" t="s">
        <v>333</v>
      </c>
    </row>
    <row r="3064" spans="1:4" s="2" customFormat="1">
      <c r="A3064" s="8">
        <v>701116</v>
      </c>
      <c r="B3064" s="12" t="str">
        <v>（株）エム・ビー・シー</v>
      </c>
      <c r="C3064" s="12" t="str">
        <v>041 各種施設・設備の清掃、消毒、防除、駆除</v>
      </c>
      <c r="D3064" s="12" t="s">
        <v>333</v>
      </c>
    </row>
    <row r="3065" spans="1:4" s="2" customFormat="1">
      <c r="A3065" s="8">
        <v>701117</v>
      </c>
      <c r="B3065" s="12" t="str">
        <v>（株）エルコム</v>
      </c>
      <c r="C3065" s="12" t="str">
        <v>010 紙・袋製品</v>
      </c>
      <c r="D3065" s="12" t="s">
        <v>1163</v>
      </c>
    </row>
    <row r="3066" spans="1:4" s="2" customFormat="1">
      <c r="A3066" s="8">
        <v>701117</v>
      </c>
      <c r="B3066" s="12" t="str">
        <v>（株）エルコム</v>
      </c>
      <c r="C3066" s="12" t="str">
        <v>021 その他の販売</v>
      </c>
      <c r="D3066" s="12" t="s">
        <v>1163</v>
      </c>
    </row>
    <row r="3067" spans="1:4" s="2" customFormat="1">
      <c r="A3067" s="8">
        <v>701117</v>
      </c>
      <c r="B3067" s="12" t="str">
        <v>（株）エルコム</v>
      </c>
      <c r="C3067" s="12" t="str">
        <v>047 その他役務の提供</v>
      </c>
      <c r="D3067" s="12" t="s">
        <v>1163</v>
      </c>
    </row>
    <row r="3068" spans="1:4" s="2" customFormat="1">
      <c r="A3068" s="8">
        <v>701117</v>
      </c>
      <c r="B3068" s="12" t="str">
        <v>（株）エルコム</v>
      </c>
      <c r="C3068" s="12" t="str">
        <v>048 賃貸借</v>
      </c>
      <c r="D3068" s="12" t="s">
        <v>1163</v>
      </c>
    </row>
    <row r="3069" spans="1:4" s="2" customFormat="1">
      <c r="A3069" s="8">
        <v>701118</v>
      </c>
      <c r="B3069" s="12" t="str">
        <v>カワサキグリーンエナジー（株）</v>
      </c>
      <c r="C3069" s="12" t="str">
        <v>021 その他の販売</v>
      </c>
      <c r="D3069" s="12" t="s">
        <v>1164</v>
      </c>
    </row>
    <row r="3070" spans="1:4" s="2" customFormat="1">
      <c r="A3070" s="8">
        <v>701118</v>
      </c>
      <c r="B3070" s="12" t="str">
        <v>カワサキグリーンエナジー（株）</v>
      </c>
      <c r="C3070" s="12" t="str">
        <v>051 物品等の買受</v>
      </c>
      <c r="D3070" s="12" t="s">
        <v>1164</v>
      </c>
    </row>
    <row r="3071" spans="1:4" s="2" customFormat="1">
      <c r="A3071" s="8">
        <v>701119</v>
      </c>
      <c r="B3071" s="12" t="str">
        <v>（株）環境総合リサーチ 茨城営業所</v>
      </c>
      <c r="C3071" s="12" t="str">
        <v>023 試験、測定、観測</v>
      </c>
      <c r="D3071" s="12" t="s">
        <v>361</v>
      </c>
    </row>
    <row r="3072" spans="1:4" s="2" customFormat="1">
      <c r="A3072" s="8">
        <v>701121</v>
      </c>
      <c r="B3072" s="12" t="str">
        <v>キッズコネクト（株）</v>
      </c>
      <c r="C3072" s="12" t="str">
        <v>015 情報機器用品、ソフトウェア</v>
      </c>
      <c r="D3072" s="12" t="s">
        <v>1165</v>
      </c>
    </row>
    <row r="3073" spans="1:4" s="2" customFormat="1">
      <c r="A3073" s="8">
        <v>701121</v>
      </c>
      <c r="B3073" s="12" t="str">
        <v>キッズコネクト（株）</v>
      </c>
      <c r="C3073" s="12" t="str">
        <v>016 電気・通信・視聴覚機器用品</v>
      </c>
      <c r="D3073" s="12" t="s">
        <v>1165</v>
      </c>
    </row>
    <row r="3074" spans="1:4" s="2" customFormat="1">
      <c r="A3074" s="8">
        <v>701121</v>
      </c>
      <c r="B3074" s="12" t="str">
        <v>キッズコネクト（株）</v>
      </c>
      <c r="C3074" s="12" t="str">
        <v>035 情報処理、情報提供サービス、情報機器等の保守点検</v>
      </c>
      <c r="D3074" s="12" t="s">
        <v>1165</v>
      </c>
    </row>
    <row r="3075" spans="1:4" s="2" customFormat="1">
      <c r="A3075" s="8">
        <v>701121</v>
      </c>
      <c r="B3075" s="12" t="str">
        <v>キッズコネクト（株）</v>
      </c>
      <c r="C3075" s="12" t="str">
        <v>047 その他役務の提供</v>
      </c>
      <c r="D3075" s="12" t="s">
        <v>1165</v>
      </c>
    </row>
    <row r="3076" spans="1:4" s="2" customFormat="1">
      <c r="A3076" s="8">
        <v>701121</v>
      </c>
      <c r="B3076" s="12" t="str">
        <v>キッズコネクト（株）</v>
      </c>
      <c r="C3076" s="12" t="str">
        <v>050 研修講師・指導員・技術者の派遣</v>
      </c>
      <c r="D3076" s="12" t="s">
        <v>1165</v>
      </c>
    </row>
    <row r="3077" spans="1:4" s="2" customFormat="1">
      <c r="A3077" s="8">
        <v>701122</v>
      </c>
      <c r="B3077" s="12" t="str">
        <v>（株）ケー・シー・エス 東京支社</v>
      </c>
      <c r="C3077" s="12" t="str">
        <v>022 集計、計算、調査、計画策定</v>
      </c>
      <c r="D3077" s="12" t="s">
        <v>1166</v>
      </c>
    </row>
    <row r="3078" spans="1:4" s="2" customFormat="1">
      <c r="A3078" s="8">
        <v>701122</v>
      </c>
      <c r="B3078" s="12" t="str">
        <v>（株）ケー・シー・エス 東京支社</v>
      </c>
      <c r="C3078" s="12" t="str">
        <v>035 情報処理、情報提供サービス、情報機器等の保守点検</v>
      </c>
      <c r="D3078" s="12" t="s">
        <v>1166</v>
      </c>
    </row>
    <row r="3079" spans="1:4" s="2" customFormat="1">
      <c r="A3079" s="8">
        <v>701123</v>
      </c>
      <c r="B3079" s="12" t="str">
        <v>（株）建設技術研究所 茨城事務所</v>
      </c>
      <c r="C3079" s="12" t="str">
        <v>022 集計、計算、調査、計画策定</v>
      </c>
      <c r="D3079" s="12" t="s">
        <v>1167</v>
      </c>
    </row>
    <row r="3080" spans="1:4" s="2" customFormat="1">
      <c r="A3080" s="9">
        <v>701123</v>
      </c>
      <c r="B3080" s="12" t="str">
        <v>（株）建設技術研究所 茨城事務所</v>
      </c>
      <c r="C3080" s="12" t="str">
        <v>033 上下水道施設の維持管理</v>
      </c>
      <c r="D3080" s="12" t="s">
        <v>1167</v>
      </c>
    </row>
    <row r="3081" spans="1:4" s="2" customFormat="1">
      <c r="A3081" s="9">
        <v>701123</v>
      </c>
      <c r="B3081" s="12" t="str">
        <v>（株）建設技術研究所 茨城事務所</v>
      </c>
      <c r="C3081" s="12" t="str">
        <v>035 情報処理、情報提供サービス、情報機器等の保守点検</v>
      </c>
      <c r="D3081" s="12" t="s">
        <v>1167</v>
      </c>
    </row>
    <row r="3082" spans="1:4" s="2" customFormat="1">
      <c r="A3082" s="8">
        <v>701123</v>
      </c>
      <c r="B3082" s="12" t="str">
        <v>（株）建設技術研究所 茨城事務所</v>
      </c>
      <c r="C3082" s="12" t="str">
        <v>040 各種施設・設備の維持管理・保守点検</v>
      </c>
      <c r="D3082" s="12" t="s">
        <v>1167</v>
      </c>
    </row>
    <row r="3083" spans="1:4" s="2" customFormat="1">
      <c r="A3083" s="8">
        <v>701127</v>
      </c>
      <c r="B3083" s="12" t="str">
        <v>（株） 仁悠堂</v>
      </c>
      <c r="C3083" s="12" t="str">
        <v>017 厨房・空調機器用品</v>
      </c>
      <c r="D3083" s="12" t="s">
        <v>1090</v>
      </c>
    </row>
    <row r="3084" spans="1:4" s="2" customFormat="1">
      <c r="A3084" s="8">
        <v>701127</v>
      </c>
      <c r="B3084" s="12" t="str">
        <v>（株）仁悠堂</v>
      </c>
      <c r="C3084" s="12" t="str">
        <v>047 その他役務の提供</v>
      </c>
      <c r="D3084" s="12" t="s">
        <v>1090</v>
      </c>
    </row>
    <row r="3085" spans="1:4" s="2" customFormat="1">
      <c r="A3085" s="8">
        <v>701130</v>
      </c>
      <c r="B3085" s="12" t="str">
        <v>ティーペック（株）</v>
      </c>
      <c r="C3085" s="12" t="str">
        <v>022 集計、計算、調査、計画策定</v>
      </c>
      <c r="D3085" s="12" t="s">
        <v>1168</v>
      </c>
    </row>
    <row r="3086" spans="1:4" s="2" customFormat="1">
      <c r="A3086" s="8">
        <v>701130</v>
      </c>
      <c r="B3086" s="12" t="str">
        <v>ティーペック（株）</v>
      </c>
      <c r="C3086" s="12" t="str">
        <v>047 その他役務の提供</v>
      </c>
      <c r="D3086" s="12" t="s">
        <v>1168</v>
      </c>
    </row>
    <row r="3087" spans="1:4" s="2" customFormat="1">
      <c r="A3087" s="8">
        <v>701131</v>
      </c>
      <c r="B3087" s="12" t="str">
        <v>テルウェル東日本（株） 茨城支店</v>
      </c>
      <c r="C3087" s="12" t="str">
        <v>005 事務機器用品</v>
      </c>
      <c r="D3087" s="12" t="s">
        <v>286</v>
      </c>
    </row>
    <row r="3088" spans="1:4" s="2" customFormat="1">
      <c r="A3088" s="8">
        <v>701131</v>
      </c>
      <c r="B3088" s="12" t="str">
        <v>テルウェル東日本（株） 茨城支店</v>
      </c>
      <c r="C3088" s="12" t="str">
        <v>006 学校備品、学校教材、図書、視聴覚資料</v>
      </c>
      <c r="D3088" s="12" t="s">
        <v>286</v>
      </c>
    </row>
    <row r="3089" spans="1:4" s="2" customFormat="1">
      <c r="A3089" s="8">
        <v>701131</v>
      </c>
      <c r="B3089" s="12" t="str">
        <v>テルウェル東日本（株） 茨城支店</v>
      </c>
      <c r="C3089" s="12" t="str">
        <v>007 楽器、スポーツ用品、室内外遊具・玩具</v>
      </c>
      <c r="D3089" s="12" t="s">
        <v>286</v>
      </c>
    </row>
    <row r="3090" spans="1:4" s="2" customFormat="1">
      <c r="A3090" s="8">
        <v>701131</v>
      </c>
      <c r="B3090" s="12" t="str">
        <v>テルウェル東日本（株） 茨城支店</v>
      </c>
      <c r="C3090" s="12" t="str">
        <v>008 家具、寝具、室内装飾品、什器類</v>
      </c>
      <c r="D3090" s="12" t="s">
        <v>286</v>
      </c>
    </row>
    <row r="3091" spans="1:4" s="2" customFormat="1">
      <c r="A3091" s="8">
        <v>701131</v>
      </c>
      <c r="B3091" s="12" t="str">
        <v>テルウェル東日本（株） 茨城支店</v>
      </c>
      <c r="C3091" s="12" t="str">
        <v>009 繊維・皮革製品</v>
      </c>
      <c r="D3091" s="12" t="s">
        <v>286</v>
      </c>
    </row>
    <row r="3092" spans="1:4" s="2" customFormat="1">
      <c r="A3092" s="8">
        <v>701131</v>
      </c>
      <c r="B3092" s="12" t="str">
        <v>テルウェル東日本（株） 茨城支店</v>
      </c>
      <c r="C3092" s="12" t="str">
        <v>010 紙・袋製品</v>
      </c>
      <c r="D3092" s="12" t="s">
        <v>286</v>
      </c>
    </row>
    <row r="3093" spans="1:4" s="2" customFormat="1">
      <c r="A3093" s="8">
        <v>701131</v>
      </c>
      <c r="B3093" s="12" t="str">
        <v>テルウェル東日本（株） 茨城支店</v>
      </c>
      <c r="C3093" s="12" t="str">
        <v>015 情報機器用品、ソフトウェア</v>
      </c>
      <c r="D3093" s="12" t="s">
        <v>286</v>
      </c>
    </row>
    <row r="3094" spans="1:4" s="2" customFormat="1">
      <c r="A3094" s="8">
        <v>701131</v>
      </c>
      <c r="B3094" s="12" t="str">
        <v>テルウェル東日本（株） 茨城支店</v>
      </c>
      <c r="C3094" s="12" t="str">
        <v>016 電気・通信・視聴覚機器用品</v>
      </c>
      <c r="D3094" s="12" t="s">
        <v>286</v>
      </c>
    </row>
    <row r="3095" spans="1:4" s="2" customFormat="1">
      <c r="A3095" s="8">
        <v>701131</v>
      </c>
      <c r="B3095" s="12" t="str">
        <v>テルウェル東日本（株） 茨城支店</v>
      </c>
      <c r="C3095" s="12" t="str">
        <v>017 厨房・空調機器用品</v>
      </c>
      <c r="D3095" s="12" t="s">
        <v>286</v>
      </c>
    </row>
    <row r="3096" spans="1:4" s="2" customFormat="1">
      <c r="A3096" s="8">
        <v>701131</v>
      </c>
      <c r="B3096" s="12" t="str">
        <v>テルウェル東日本（株） 茨城支店</v>
      </c>
      <c r="C3096" s="12" t="str">
        <v>018 衛生・清掃機器用品</v>
      </c>
      <c r="D3096" s="12" t="s">
        <v>286</v>
      </c>
    </row>
    <row r="3097" spans="1:4" s="2" customFormat="1">
      <c r="A3097" s="9">
        <v>701131</v>
      </c>
      <c r="B3097" s="12" t="str">
        <v>テルウェル東日本（株） 茨城支店</v>
      </c>
      <c r="C3097" s="12" t="str">
        <v>019 医療・福祉機器用品</v>
      </c>
      <c r="D3097" s="12" t="s">
        <v>286</v>
      </c>
    </row>
    <row r="3098" spans="1:4" s="2" customFormat="1">
      <c r="A3098" s="8">
        <v>701131</v>
      </c>
      <c r="B3098" s="12" t="str">
        <v>テルウェル東日本（株） 茨城支店</v>
      </c>
      <c r="C3098" s="12" t="str">
        <v>021 その他の販売</v>
      </c>
      <c r="D3098" s="12" t="s">
        <v>286</v>
      </c>
    </row>
    <row r="3099" spans="1:4" s="2" customFormat="1">
      <c r="A3099" s="8">
        <v>701131</v>
      </c>
      <c r="B3099" s="12" t="str">
        <v>テルウェル東日本（株） 茨城支店</v>
      </c>
      <c r="C3099" s="12" t="str">
        <v>031 植栽・公園管理</v>
      </c>
      <c r="D3099" s="12" t="s">
        <v>286</v>
      </c>
    </row>
    <row r="3100" spans="1:4" s="2" customFormat="1">
      <c r="A3100" s="9">
        <v>701131</v>
      </c>
      <c r="B3100" s="12" t="str">
        <v>テルウェル東日本（株） 茨城支店</v>
      </c>
      <c r="C3100" s="12" t="str">
        <v>036 電気・通信・視聴覚設備の保守点検</v>
      </c>
      <c r="D3100" s="12" t="s">
        <v>286</v>
      </c>
    </row>
    <row r="3101" spans="1:4" s="2" customFormat="1">
      <c r="A3101" s="9">
        <v>701131</v>
      </c>
      <c r="B3101" s="12" t="str">
        <v>テルウェル東日本（株） 茨城支店</v>
      </c>
      <c r="C3101" s="12" t="str">
        <v>041 各種施設・設備の清掃、消毒、防除、駆除</v>
      </c>
      <c r="D3101" s="12" t="s">
        <v>286</v>
      </c>
    </row>
    <row r="3102" spans="1:4" s="2" customFormat="1">
      <c r="A3102" s="9">
        <v>701131</v>
      </c>
      <c r="B3102" s="12" t="str">
        <v>テルウェル東日本（株） 茨城支店</v>
      </c>
      <c r="C3102" s="12" t="str">
        <v>047 その他役務の提供</v>
      </c>
      <c r="D3102" s="12" t="s">
        <v>286</v>
      </c>
    </row>
    <row r="3103" spans="1:4" s="2" customFormat="1">
      <c r="A3103" s="9">
        <v>701131</v>
      </c>
      <c r="B3103" s="12" t="str">
        <v>テルウェル東日本（株） 茨城支店</v>
      </c>
      <c r="C3103" s="12" t="str">
        <v>048 賃貸借</v>
      </c>
      <c r="D3103" s="12" t="s">
        <v>286</v>
      </c>
    </row>
    <row r="3104" spans="1:4" s="2" customFormat="1">
      <c r="A3104" s="9">
        <v>701133</v>
      </c>
      <c r="B3104" s="12" t="str">
        <v>（株）トータル・ワーク</v>
      </c>
      <c r="C3104" s="12" t="str">
        <v>038 空調・消防・ボイラー設備の保守点検</v>
      </c>
      <c r="D3104" s="12" t="s">
        <v>1169</v>
      </c>
    </row>
    <row r="3105" spans="1:4" s="2" customFormat="1">
      <c r="A3105" s="9">
        <v>701133</v>
      </c>
      <c r="B3105" s="12" t="str">
        <v>（株）トータル・ワーク</v>
      </c>
      <c r="C3105" s="12" t="str">
        <v>039 昇降機・自動ドア・シャッター等の保守点検</v>
      </c>
      <c r="D3105" s="12" t="s">
        <v>1169</v>
      </c>
    </row>
    <row r="3106" spans="1:4" s="2" customFormat="1">
      <c r="A3106" s="9">
        <v>701133</v>
      </c>
      <c r="B3106" s="12" t="str">
        <v>（株）トータル・ワーク</v>
      </c>
      <c r="C3106" s="12" t="str">
        <v>040 各種施設・設備の維持管理・保守点検</v>
      </c>
      <c r="D3106" s="12" t="s">
        <v>1169</v>
      </c>
    </row>
    <row r="3107" spans="1:4" s="2" customFormat="1">
      <c r="A3107" s="9">
        <v>701133</v>
      </c>
      <c r="B3107" s="12" t="str">
        <v>（株）トータル・ワーク</v>
      </c>
      <c r="C3107" s="12" t="str">
        <v>041 各種施設・設備の清掃、消毒、防除、駆除</v>
      </c>
      <c r="D3107" s="12" t="s">
        <v>1169</v>
      </c>
    </row>
    <row r="3108" spans="1:4" s="2" customFormat="1">
      <c r="A3108" s="9">
        <v>701134</v>
      </c>
      <c r="B3108" s="12" t="str">
        <v>トランス・コスモス（株）</v>
      </c>
      <c r="C3108" s="12" t="str">
        <v>004 印刷製本</v>
      </c>
      <c r="D3108" s="12" t="s">
        <v>399</v>
      </c>
    </row>
    <row r="3109" spans="1:4" s="2" customFormat="1">
      <c r="A3109" s="8">
        <v>701134</v>
      </c>
      <c r="B3109" s="12" t="str">
        <v>トランス・コスモス（株）</v>
      </c>
      <c r="C3109" s="12" t="str">
        <v>022 集計、計算、調査、計画策定</v>
      </c>
      <c r="D3109" s="12" t="s">
        <v>399</v>
      </c>
    </row>
    <row r="3110" spans="1:4" s="2" customFormat="1">
      <c r="A3110" s="8">
        <v>701134</v>
      </c>
      <c r="B3110" s="12" t="str">
        <v>トランス・コスモス（株）</v>
      </c>
      <c r="C3110" s="12" t="str">
        <v>025 映画・ビデオ・広告・看板の企画制作</v>
      </c>
      <c r="D3110" s="12" t="s">
        <v>399</v>
      </c>
    </row>
    <row r="3111" spans="1:4" s="2" customFormat="1">
      <c r="A3111" s="8">
        <v>701134</v>
      </c>
      <c r="B3111" s="12" t="str">
        <v>トランス・コスモス（株）</v>
      </c>
      <c r="C3111" s="12" t="str">
        <v>026 催事の企画運営、旅行企画</v>
      </c>
      <c r="D3111" s="12" t="s">
        <v>399</v>
      </c>
    </row>
    <row r="3112" spans="1:4" s="2" customFormat="1">
      <c r="A3112" s="8">
        <v>701134</v>
      </c>
      <c r="B3112" s="12" t="str">
        <v>トランス・コスモス（株）</v>
      </c>
      <c r="C3112" s="12" t="str">
        <v>029 運送、運輸（廃棄物収集運搬を除く）</v>
      </c>
      <c r="D3112" s="12" t="s">
        <v>399</v>
      </c>
    </row>
    <row r="3113" spans="1:4" s="2" customFormat="1">
      <c r="A3113" s="8">
        <v>701134</v>
      </c>
      <c r="B3113" s="12" t="str">
        <v>トランス・コスモス（株）</v>
      </c>
      <c r="C3113" s="12" t="str">
        <v>035 情報処理、情報提供サービス、情報機器等の保守点検</v>
      </c>
      <c r="D3113" s="12" t="s">
        <v>399</v>
      </c>
    </row>
    <row r="3114" spans="1:4" s="2" customFormat="1">
      <c r="A3114" s="8">
        <v>701134</v>
      </c>
      <c r="B3114" s="12" t="str">
        <v>トランス・コスモス（株）</v>
      </c>
      <c r="C3114" s="12" t="str">
        <v>047 その他役務の提供</v>
      </c>
      <c r="D3114" s="12" t="s">
        <v>399</v>
      </c>
    </row>
    <row r="3115" spans="1:4" s="2" customFormat="1">
      <c r="A3115" s="9">
        <v>701134</v>
      </c>
      <c r="B3115" s="12" t="str">
        <v>トランス・コスモス（株）</v>
      </c>
      <c r="C3115" s="12" t="str">
        <v>049 労働者派遣</v>
      </c>
      <c r="D3115" s="12" t="s">
        <v>399</v>
      </c>
    </row>
    <row r="3116" spans="1:4" s="2" customFormat="1">
      <c r="A3116" s="8">
        <v>701135</v>
      </c>
      <c r="B3116" s="12" t="str">
        <v>日信ＩＴフィールドサービス（株） 首都圏統括部</v>
      </c>
      <c r="C3116" s="12" t="str">
        <v>005 事務機器用品</v>
      </c>
      <c r="D3116" s="12" t="s">
        <v>1170</v>
      </c>
    </row>
    <row r="3117" spans="1:4" s="2" customFormat="1">
      <c r="A3117" s="8">
        <v>701135</v>
      </c>
      <c r="B3117" s="12" t="str">
        <v>日信ＩＴフィールドサービス（株） 首都圏統括部</v>
      </c>
      <c r="C3117" s="12" t="str">
        <v>015 情報機器用品、ソフトウェア</v>
      </c>
      <c r="D3117" s="12" t="s">
        <v>1170</v>
      </c>
    </row>
    <row r="3118" spans="1:4" s="2" customFormat="1">
      <c r="A3118" s="8">
        <v>701135</v>
      </c>
      <c r="B3118" s="12" t="str">
        <v>日信ＩＴフィールドサービス（株） 首都圏統括部</v>
      </c>
      <c r="C3118" s="12" t="str">
        <v>016 電気・通信・視聴覚機器用品</v>
      </c>
      <c r="D3118" s="12" t="s">
        <v>1170</v>
      </c>
    </row>
    <row r="3119" spans="1:4" s="2" customFormat="1">
      <c r="A3119" s="8">
        <v>701135</v>
      </c>
      <c r="B3119" s="12" t="str">
        <v>日信ＩＴフィールドサービス（株） 首都圏統括部</v>
      </c>
      <c r="C3119" s="12" t="str">
        <v>035 情報処理、情報提供サービス、情報機器等の保守点検</v>
      </c>
      <c r="D3119" s="12" t="s">
        <v>1170</v>
      </c>
    </row>
    <row r="3120" spans="1:4" s="2" customFormat="1">
      <c r="A3120" s="8">
        <v>701135</v>
      </c>
      <c r="B3120" s="12" t="str">
        <v>日信ＩＴフィールドサービス（株） 首都圏統括部</v>
      </c>
      <c r="C3120" s="12" t="str">
        <v>036 電気・通信・視聴覚設備の保守点検</v>
      </c>
      <c r="D3120" s="12" t="s">
        <v>1170</v>
      </c>
    </row>
    <row r="3121" spans="1:4" s="2" customFormat="1">
      <c r="A3121" s="8">
        <v>701137</v>
      </c>
      <c r="B3121" s="12" t="str">
        <v>（株）ネオ・アメニティーサービス</v>
      </c>
      <c r="C3121" s="12" t="str">
        <v>027 警備</v>
      </c>
      <c r="D3121" s="12" t="s">
        <v>1171</v>
      </c>
    </row>
    <row r="3122" spans="1:4" s="2" customFormat="1">
      <c r="A3122" s="8">
        <v>701137</v>
      </c>
      <c r="B3122" s="12" t="str">
        <v>（株）ネオ・アメニティーサービス</v>
      </c>
      <c r="C3122" s="12" t="str">
        <v>034 上下水道設備の保守点検</v>
      </c>
      <c r="D3122" s="12" t="s">
        <v>1171</v>
      </c>
    </row>
    <row r="3123" spans="1:4" s="2" customFormat="1">
      <c r="A3123" s="8">
        <v>701137</v>
      </c>
      <c r="B3123" s="12" t="str">
        <v>（株）ネオ・アメニティーサービス</v>
      </c>
      <c r="C3123" s="12" t="str">
        <v>036 電気・通信・視聴覚設備の保守点検</v>
      </c>
      <c r="D3123" s="12" t="s">
        <v>1171</v>
      </c>
    </row>
    <row r="3124" spans="1:4" s="2" customFormat="1">
      <c r="A3124" s="8">
        <v>701137</v>
      </c>
      <c r="B3124" s="12" t="str">
        <v>（株）ネオ・アメニティーサービス</v>
      </c>
      <c r="C3124" s="12" t="str">
        <v>038 空調・消防・ボイラー設備の保守点検</v>
      </c>
      <c r="D3124" s="12" t="s">
        <v>1171</v>
      </c>
    </row>
    <row r="3125" spans="1:4" s="2" customFormat="1">
      <c r="A3125" s="8">
        <v>701137</v>
      </c>
      <c r="B3125" s="12" t="str">
        <v>（株）ネオ・アメニティーサービス</v>
      </c>
      <c r="C3125" s="12" t="str">
        <v>039 昇降機・自動ドア・シャッター等の保守点検</v>
      </c>
      <c r="D3125" s="12" t="s">
        <v>1171</v>
      </c>
    </row>
    <row r="3126" spans="1:4" s="2" customFormat="1">
      <c r="A3126" s="8">
        <v>701137</v>
      </c>
      <c r="B3126" s="12" t="str">
        <v>（株）ネオ・アメニティーサービス</v>
      </c>
      <c r="C3126" s="12" t="str">
        <v>041 各種施設・設備の清掃、消毒、防除、駆除</v>
      </c>
      <c r="D3126" s="12" t="s">
        <v>1171</v>
      </c>
    </row>
    <row r="3127" spans="1:4" s="2" customFormat="1">
      <c r="A3127" s="8">
        <v>701140</v>
      </c>
      <c r="B3127" s="12" t="str">
        <v>（株） ブリッジ</v>
      </c>
      <c r="C3127" s="12" t="str">
        <v>004 印刷製本</v>
      </c>
      <c r="D3127" s="12" t="s">
        <v>765</v>
      </c>
    </row>
    <row r="3128" spans="1:4" s="2" customFormat="1">
      <c r="A3128" s="9">
        <v>701140</v>
      </c>
      <c r="B3128" s="12" t="str">
        <v>（株） ブリッジ</v>
      </c>
      <c r="C3128" s="12" t="str">
        <v>021 その他の販売</v>
      </c>
      <c r="D3128" s="12" t="s">
        <v>765</v>
      </c>
    </row>
    <row r="3129" spans="1:4" s="2" customFormat="1">
      <c r="A3129" s="9">
        <v>701140</v>
      </c>
      <c r="B3129" s="12" t="str">
        <v>（株）ブリッジ</v>
      </c>
      <c r="C3129" s="12" t="str">
        <v>024 写真・製図・複写・地図の撮影作成</v>
      </c>
      <c r="D3129" s="12" t="s">
        <v>765</v>
      </c>
    </row>
    <row r="3130" spans="1:4" s="2" customFormat="1">
      <c r="A3130" s="9">
        <v>701140</v>
      </c>
      <c r="B3130" s="12" t="str">
        <v>（株）ブリッジ</v>
      </c>
      <c r="C3130" s="12" t="str">
        <v>025 映画・ビデオ・広告・看板の企画制作</v>
      </c>
      <c r="D3130" s="12" t="s">
        <v>765</v>
      </c>
    </row>
    <row r="3131" spans="1:4" s="2" customFormat="1">
      <c r="A3131" s="9">
        <v>701140</v>
      </c>
      <c r="B3131" s="12" t="str">
        <v>（株）ブリッジ</v>
      </c>
      <c r="C3131" s="12" t="str">
        <v>026 催事の企画運営、旅行企画</v>
      </c>
      <c r="D3131" s="12" t="s">
        <v>765</v>
      </c>
    </row>
    <row r="3132" spans="1:4" s="2" customFormat="1">
      <c r="A3132" s="9">
        <v>701140</v>
      </c>
      <c r="B3132" s="12" t="str">
        <v>（株）ブリッジ</v>
      </c>
      <c r="C3132" s="12" t="str">
        <v>035 情報処理、情報提供サービス、情報機器等の保守点検</v>
      </c>
      <c r="D3132" s="12" t="s">
        <v>765</v>
      </c>
    </row>
    <row r="3133" spans="1:4" s="2" customFormat="1">
      <c r="A3133" s="8">
        <v>701142</v>
      </c>
      <c r="B3133" s="12" t="str">
        <v>（株）ユニゾンモバイル</v>
      </c>
      <c r="C3133" s="12" t="str">
        <v>016 電気・通信・視聴覚機器用品</v>
      </c>
      <c r="D3133" s="12" t="s">
        <v>1172</v>
      </c>
    </row>
    <row r="3134" spans="1:4" s="2" customFormat="1">
      <c r="A3134" s="8">
        <v>701145</v>
      </c>
      <c r="B3134" s="12" t="str">
        <v>リバー（株）</v>
      </c>
      <c r="C3134" s="12" t="str">
        <v>030 廃棄物収集運搬処理</v>
      </c>
      <c r="D3134" s="12" t="s">
        <v>1173</v>
      </c>
    </row>
    <row r="3135" spans="1:4" s="2" customFormat="1">
      <c r="A3135" s="8">
        <v>701146</v>
      </c>
      <c r="B3135" s="12" t="str">
        <v>（株）ジチタイアド</v>
      </c>
      <c r="C3135" s="12" t="str">
        <v>004 印刷製本</v>
      </c>
      <c r="D3135" s="12" t="s">
        <v>443</v>
      </c>
    </row>
    <row r="3136" spans="1:4" s="2" customFormat="1">
      <c r="A3136" s="8">
        <v>701146</v>
      </c>
      <c r="B3136" s="12" t="str">
        <v>（株）ジチタイアド</v>
      </c>
      <c r="C3136" s="12" t="str">
        <v>022 集計、計算、調査、計画策定</v>
      </c>
      <c r="D3136" s="12" t="s">
        <v>443</v>
      </c>
    </row>
    <row r="3137" spans="1:4" s="2" customFormat="1">
      <c r="A3137" s="8">
        <v>701146</v>
      </c>
      <c r="B3137" s="12" t="str">
        <v>（株）ジチタイアド</v>
      </c>
      <c r="C3137" s="12" t="str">
        <v>025 映画・ビデオ・広告・看板の企画制作</v>
      </c>
      <c r="D3137" s="12" t="s">
        <v>443</v>
      </c>
    </row>
    <row r="3138" spans="1:4" s="2" customFormat="1">
      <c r="A3138" s="8">
        <v>701146</v>
      </c>
      <c r="B3138" s="12" t="str">
        <v>（株）ジチタイアド</v>
      </c>
      <c r="C3138" s="12" t="str">
        <v>026 催事の企画運営、旅行企画</v>
      </c>
      <c r="D3138" s="12" t="s">
        <v>443</v>
      </c>
    </row>
    <row r="3139" spans="1:4" s="2" customFormat="1">
      <c r="A3139" s="8">
        <v>701147</v>
      </c>
      <c r="B3139" s="12" t="str">
        <v>（特非）あたご児童クラブ</v>
      </c>
      <c r="C3139" s="12" t="str">
        <v>047 その他役務の提供</v>
      </c>
      <c r="D3139" s="12" t="s">
        <v>1174</v>
      </c>
    </row>
    <row r="3140" spans="1:4" s="2" customFormat="1">
      <c r="A3140" s="8">
        <v>701148</v>
      </c>
      <c r="B3140" s="12" t="str">
        <v>（株）タナカ</v>
      </c>
      <c r="C3140" s="12" t="str">
        <v>011 燃料、潤滑油、油脂類</v>
      </c>
      <c r="D3140" s="12" t="s">
        <v>422</v>
      </c>
    </row>
    <row r="3141" spans="1:4" s="2" customFormat="1">
      <c r="A3141" s="8">
        <v>701149</v>
      </c>
      <c r="B3141" s="12" t="str">
        <v>（株）アルファ・クリエイト</v>
      </c>
      <c r="C3141" s="12" t="str">
        <v>020 消防機器用品（消防車両を含む）</v>
      </c>
      <c r="D3141" s="12" t="s">
        <v>1092</v>
      </c>
    </row>
    <row r="3142" spans="1:4" s="2" customFormat="1">
      <c r="A3142" s="9">
        <v>701151</v>
      </c>
      <c r="B3142" s="12" t="str">
        <v>（株） エイチ・アイ・エス 法人営業本部　第二事業部　第二グループ</v>
      </c>
      <c r="C3142" s="12" t="str">
        <v>004 印刷製本</v>
      </c>
      <c r="D3142" s="12" t="s">
        <v>559</v>
      </c>
    </row>
    <row r="3143" spans="1:4" s="2" customFormat="1">
      <c r="A3143" s="9">
        <v>701151</v>
      </c>
      <c r="B3143" s="12" t="str">
        <v>（株） エイチ・アイ・エス 法人営業本部　第二事業部　第二グループ</v>
      </c>
      <c r="C3143" s="12" t="str">
        <v>021 その他の販売</v>
      </c>
      <c r="D3143" s="12" t="s">
        <v>559</v>
      </c>
    </row>
    <row r="3144" spans="1:4" s="2" customFormat="1">
      <c r="A3144" s="9">
        <v>701151</v>
      </c>
      <c r="B3144" s="12" t="str">
        <v>（株） エイチ・アイ・エス 法人営業本部　第二事業部　第二グループ</v>
      </c>
      <c r="C3144" s="12" t="str">
        <v>022 集計、計算、調査、計画策定</v>
      </c>
      <c r="D3144" s="12" t="s">
        <v>559</v>
      </c>
    </row>
    <row r="3145" spans="1:4" s="2" customFormat="1">
      <c r="A3145" s="9">
        <v>701151</v>
      </c>
      <c r="B3145" s="12" t="str">
        <v>（株） エイチ・アイ・エス 法人営業本部　第二事業部　第二グループ</v>
      </c>
      <c r="C3145" s="12" t="str">
        <v>025 映画・ビデオ・広告・看板の企画制作</v>
      </c>
      <c r="D3145" s="12" t="s">
        <v>559</v>
      </c>
    </row>
    <row r="3146" spans="1:4" s="2" customFormat="1">
      <c r="A3146" s="9">
        <v>701151</v>
      </c>
      <c r="B3146" s="12" t="str">
        <v>（株） エイチ・アイ・エス 法人営業本部　第二事業部　第二グループ</v>
      </c>
      <c r="C3146" s="12" t="str">
        <v>026 催事の企画運営、旅行企画</v>
      </c>
      <c r="D3146" s="12" t="s">
        <v>559</v>
      </c>
    </row>
    <row r="3147" spans="1:4" s="2" customFormat="1">
      <c r="A3147" s="9">
        <v>701151</v>
      </c>
      <c r="B3147" s="12" t="str">
        <v>（株） エイチ・アイ・エス 法人営業本部　第二事業部　第二グループ</v>
      </c>
      <c r="C3147" s="12" t="str">
        <v>035 情報処理、情報提供サービス、情報機器等の保守点検</v>
      </c>
      <c r="D3147" s="12" t="s">
        <v>559</v>
      </c>
    </row>
    <row r="3148" spans="1:4" s="2" customFormat="1">
      <c r="A3148" s="8">
        <v>701151</v>
      </c>
      <c r="B3148" s="12" t="str">
        <v>（株） エイチ・アイ・エス 法人営業本部　第二事業部　第二グループ</v>
      </c>
      <c r="C3148" s="12" t="str">
        <v>046 翻訳、速記反訳、会議録作成</v>
      </c>
      <c r="D3148" s="12" t="s">
        <v>559</v>
      </c>
    </row>
    <row r="3149" spans="1:4" s="2" customFormat="1">
      <c r="A3149" s="8">
        <v>701151</v>
      </c>
      <c r="B3149" s="12" t="str">
        <v>（株） エイチ・アイ・エス 法人営業本部　第二事業部　第二グループ</v>
      </c>
      <c r="C3149" s="12" t="str">
        <v>047 その他役務の提供</v>
      </c>
      <c r="D3149" s="12" t="s">
        <v>559</v>
      </c>
    </row>
    <row r="3150" spans="1:4" s="2" customFormat="1">
      <c r="A3150" s="8">
        <v>701154</v>
      </c>
      <c r="B3150" s="12" t="str">
        <v>（特非）キズナベース</v>
      </c>
      <c r="C3150" s="12" t="str">
        <v>047 その他役務の提供</v>
      </c>
      <c r="D3150" s="12" t="s">
        <v>844</v>
      </c>
    </row>
    <row r="3151" spans="1:4" s="2" customFormat="1">
      <c r="A3151" s="9">
        <v>701155</v>
      </c>
      <c r="B3151" s="12" t="str">
        <v>虹技（株） 東京支社</v>
      </c>
      <c r="C3151" s="12" t="str">
        <v>001 建設・建築資材</v>
      </c>
      <c r="D3151" s="12" t="s">
        <v>1175</v>
      </c>
    </row>
    <row r="3152" spans="1:4" s="2" customFormat="1">
      <c r="A3152" s="9">
        <v>701158</v>
      </c>
      <c r="B3152" s="12" t="str">
        <v>ＴＳＰ太陽（株）</v>
      </c>
      <c r="C3152" s="12" t="str">
        <v>009 繊維・皮革製品</v>
      </c>
      <c r="D3152" s="12" t="s">
        <v>377</v>
      </c>
    </row>
    <row r="3153" spans="1:4" s="2" customFormat="1">
      <c r="A3153" s="8">
        <v>701158</v>
      </c>
      <c r="B3153" s="12" t="str">
        <v>ＴＳＰ太陽（株）</v>
      </c>
      <c r="C3153" s="12" t="str">
        <v>021 その他の販売</v>
      </c>
      <c r="D3153" s="12" t="s">
        <v>377</v>
      </c>
    </row>
    <row r="3154" spans="1:4" s="2" customFormat="1">
      <c r="A3154" s="9">
        <v>701158</v>
      </c>
      <c r="B3154" s="12" t="str">
        <v>ＴＳＰ太陽（株）</v>
      </c>
      <c r="C3154" s="12" t="str">
        <v>022 集計、計算、調査、計画策定</v>
      </c>
      <c r="D3154" s="12" t="s">
        <v>377</v>
      </c>
    </row>
    <row r="3155" spans="1:4" s="2" customFormat="1">
      <c r="A3155" s="9">
        <v>701158</v>
      </c>
      <c r="B3155" s="12" t="str">
        <v>ＴＳＰ太陽（株）</v>
      </c>
      <c r="C3155" s="12" t="str">
        <v>025 映画・ビデオ・広告・看板の企画制作</v>
      </c>
      <c r="D3155" s="12" t="s">
        <v>377</v>
      </c>
    </row>
    <row r="3156" spans="1:4" s="2" customFormat="1">
      <c r="A3156" s="9">
        <v>701158</v>
      </c>
      <c r="B3156" s="12" t="str">
        <v>ＴＳＰ太陽（株）</v>
      </c>
      <c r="C3156" s="12" t="str">
        <v>026 催事の企画運営、旅行企画</v>
      </c>
      <c r="D3156" s="12" t="s">
        <v>377</v>
      </c>
    </row>
    <row r="3157" spans="1:4" s="2" customFormat="1">
      <c r="A3157" s="9">
        <v>701158</v>
      </c>
      <c r="B3157" s="12" t="str">
        <v>ＴＳＰ太陽（株）</v>
      </c>
      <c r="C3157" s="12" t="str">
        <v>048 賃貸借</v>
      </c>
      <c r="D3157" s="12" t="s">
        <v>377</v>
      </c>
    </row>
    <row r="3158" spans="1:4" s="2" customFormat="1">
      <c r="A3158" s="9">
        <v>701161</v>
      </c>
      <c r="B3158" s="12" t="str">
        <v>（株）ＮＥＲＣ 関東支所</v>
      </c>
      <c r="C3158" s="12" t="str">
        <v>022 集計、計算、調査、計画策定</v>
      </c>
      <c r="D3158" s="12" t="s">
        <v>580</v>
      </c>
    </row>
    <row r="3159" spans="1:4" s="2" customFormat="1">
      <c r="A3159" s="9">
        <v>701162</v>
      </c>
      <c r="B3159" s="12" t="str">
        <v>（株）百代テクノクリーン</v>
      </c>
      <c r="C3159" s="12" t="str">
        <v>030 廃棄物収集運搬処理</v>
      </c>
      <c r="D3159" s="12" t="s">
        <v>1152</v>
      </c>
    </row>
    <row r="3160" spans="1:4" s="2" customFormat="1">
      <c r="A3160" s="9">
        <v>701162</v>
      </c>
      <c r="B3160" s="12" t="str">
        <v>（株）百代テクノクリーン</v>
      </c>
      <c r="C3160" s="12" t="str">
        <v>033 上下水道施設の維持管理</v>
      </c>
      <c r="D3160" s="12" t="s">
        <v>1152</v>
      </c>
    </row>
    <row r="3161" spans="1:4" s="2" customFormat="1">
      <c r="A3161" s="9">
        <v>701162</v>
      </c>
      <c r="B3161" s="12" t="str">
        <v>（株）百代テクノクリーン</v>
      </c>
      <c r="C3161" s="12" t="str">
        <v>041 各種施設・設備の清掃、消毒、防除、駆除</v>
      </c>
      <c r="D3161" s="12" t="s">
        <v>1152</v>
      </c>
    </row>
    <row r="3162" spans="1:4" s="2" customFormat="1">
      <c r="A3162" s="9">
        <v>701162</v>
      </c>
      <c r="B3162" s="12" t="str">
        <v>（株）百代テクノクリーン</v>
      </c>
      <c r="C3162" s="12" t="str">
        <v>047 その他役務の提供</v>
      </c>
      <c r="D3162" s="12" t="s">
        <v>1152</v>
      </c>
    </row>
    <row r="3163" spans="1:4" s="2" customFormat="1">
      <c r="A3163" s="9">
        <v>701164</v>
      </c>
      <c r="B3163" s="12" t="str">
        <v>（株）プロテック</v>
      </c>
      <c r="C3163" s="12" t="str">
        <v>047 その他役務の提供</v>
      </c>
      <c r="D3163" s="12" t="s">
        <v>1093</v>
      </c>
    </row>
    <row r="3164" spans="1:4" s="2" customFormat="1">
      <c r="A3164" s="9">
        <v>701165</v>
      </c>
      <c r="B3164" s="12" t="str">
        <v>（株）ベネフィット・ワン</v>
      </c>
      <c r="C3164" s="12" t="str">
        <v>047 その他役務の提供</v>
      </c>
      <c r="D3164" s="12" t="s">
        <v>1176</v>
      </c>
    </row>
    <row r="3165" spans="1:4" s="2" customFormat="1">
      <c r="A3165" s="8">
        <v>701166</v>
      </c>
      <c r="B3165" s="12" t="str">
        <v>母子モ（株）</v>
      </c>
      <c r="C3165" s="12" t="str">
        <v>035 情報処理、情報提供サービス、情報機器等の保守点検</v>
      </c>
      <c r="D3165" s="12" t="s">
        <v>11</v>
      </c>
    </row>
    <row r="3166" spans="1:4" s="2" customFormat="1">
      <c r="A3166" s="8">
        <v>701167</v>
      </c>
      <c r="B3166" s="12" t="str">
        <v>（株）勾玉工房</v>
      </c>
      <c r="C3166" s="12" t="str">
        <v>042 埋蔵文化財発掘、文化財保存処理</v>
      </c>
      <c r="D3166" s="12" t="s">
        <v>743</v>
      </c>
    </row>
    <row r="3167" spans="1:4" s="2" customFormat="1">
      <c r="A3167" s="8">
        <v>701168</v>
      </c>
      <c r="B3167" s="12" t="str">
        <v>三井住友トラスト・パナソニックファイナンス（株）</v>
      </c>
      <c r="C3167" s="12" t="str">
        <v>048 賃貸借</v>
      </c>
      <c r="D3167" s="12" t="s">
        <v>225</v>
      </c>
    </row>
    <row r="3168" spans="1:4" s="2" customFormat="1">
      <c r="A3168" s="9">
        <v>701169</v>
      </c>
      <c r="B3168" s="12" t="str">
        <v>三菱電機ＩＴソリューションズ（株） ライフサポート営業部</v>
      </c>
      <c r="C3168" s="12" t="str">
        <v>015 情報機器用品、ソフトウェア</v>
      </c>
      <c r="D3168" s="12" t="s">
        <v>1177</v>
      </c>
    </row>
    <row r="3169" spans="1:4" s="2" customFormat="1">
      <c r="A3169" s="9">
        <v>701169</v>
      </c>
      <c r="B3169" s="12" t="str">
        <v>三菱電機ＩＴソリューションズ（株） ライフサポート営業部</v>
      </c>
      <c r="C3169" s="12" t="str">
        <v>035 情報処理、情報提供サービス、情報機器等の保守点検</v>
      </c>
      <c r="D3169" s="12" t="s">
        <v>1177</v>
      </c>
    </row>
    <row r="3170" spans="1:4" s="2" customFormat="1">
      <c r="A3170" s="9">
        <v>701169</v>
      </c>
      <c r="B3170" s="12" t="str">
        <v>三菱電機ＩＴソリューションズ（株） ライフサポート営業部</v>
      </c>
      <c r="C3170" s="12" t="str">
        <v>048 賃貸借</v>
      </c>
      <c r="D3170" s="12" t="s">
        <v>1177</v>
      </c>
    </row>
    <row r="3171" spans="1:4" s="2" customFormat="1">
      <c r="A3171" s="8">
        <v>701170</v>
      </c>
      <c r="B3171" s="12" t="str">
        <v>（株）開発計画研究所 笠間営業所</v>
      </c>
      <c r="C3171" s="12" t="str">
        <v>022 集計、計算、調査、計画策定</v>
      </c>
      <c r="D3171" s="12" t="s">
        <v>456</v>
      </c>
    </row>
    <row r="3172" spans="1:4" s="2" customFormat="1">
      <c r="A3172" s="8">
        <v>701170</v>
      </c>
      <c r="B3172" s="12" t="str">
        <v>（株）開発計画研究所 笠間営業所</v>
      </c>
      <c r="C3172" s="12" t="str">
        <v>023 試験、測定、観測</v>
      </c>
      <c r="D3172" s="12" t="s">
        <v>456</v>
      </c>
    </row>
    <row r="3173" spans="1:4" s="2" customFormat="1">
      <c r="A3173" s="8">
        <v>701170</v>
      </c>
      <c r="B3173" s="12" t="str">
        <v>（株）開発計画研究所 笠間営業所</v>
      </c>
      <c r="C3173" s="12" t="str">
        <v>024 写真・製図・複写・地図の撮影作成</v>
      </c>
      <c r="D3173" s="12" t="s">
        <v>456</v>
      </c>
    </row>
    <row r="3174" spans="1:4" s="2" customFormat="1">
      <c r="A3174" s="8">
        <v>701170</v>
      </c>
      <c r="B3174" s="12" t="str">
        <v>（株）開発計画研究所 笠間営業所</v>
      </c>
      <c r="C3174" s="12" t="str">
        <v>035 情報処理、情報提供サービス、情報機器等の保守点検</v>
      </c>
      <c r="D3174" s="12" t="s">
        <v>456</v>
      </c>
    </row>
    <row r="3175" spans="1:4" s="2" customFormat="1">
      <c r="A3175" s="8">
        <v>701171</v>
      </c>
      <c r="B3175" s="12" t="str">
        <v>（特非）笠間学童保育の会</v>
      </c>
      <c r="C3175" s="12" t="str">
        <v>047 その他役務の提供</v>
      </c>
      <c r="D3175" s="12" t="s">
        <v>788</v>
      </c>
    </row>
    <row r="3176" spans="1:4" s="2" customFormat="1">
      <c r="A3176" s="8">
        <v>701173</v>
      </c>
      <c r="B3176" s="12" t="str">
        <v>（特非）北川根あゆみの会</v>
      </c>
      <c r="C3176" s="12" t="str">
        <v>047 その他役務の提供</v>
      </c>
      <c r="D3176" s="12" t="s">
        <v>537</v>
      </c>
    </row>
    <row r="3177" spans="1:4" s="2" customFormat="1">
      <c r="A3177" s="8">
        <v>701174</v>
      </c>
      <c r="B3177" s="12" t="str">
        <v>（株）システムクリエイト</v>
      </c>
      <c r="C3177" s="12" t="str">
        <v>004 印刷製本</v>
      </c>
      <c r="D3177" s="12" t="s">
        <v>107</v>
      </c>
    </row>
    <row r="3178" spans="1:4" s="2" customFormat="1">
      <c r="A3178" s="8">
        <v>701174</v>
      </c>
      <c r="B3178" s="12" t="str">
        <v>（株）システムクリエイト</v>
      </c>
      <c r="C3178" s="12" t="str">
        <v>015 情報機器用品、ソフトウェア</v>
      </c>
      <c r="D3178" s="12" t="s">
        <v>107</v>
      </c>
    </row>
    <row r="3179" spans="1:4" s="2" customFormat="1">
      <c r="A3179" s="8">
        <v>701174</v>
      </c>
      <c r="B3179" s="12" t="str">
        <v>（株）システムクリエイト</v>
      </c>
      <c r="C3179" s="12" t="str">
        <v>024 写真・製図・複写・地図の撮影作成</v>
      </c>
      <c r="D3179" s="12" t="s">
        <v>107</v>
      </c>
    </row>
    <row r="3180" spans="1:4" s="2" customFormat="1">
      <c r="A3180" s="9">
        <v>701174</v>
      </c>
      <c r="B3180" s="12" t="str">
        <v>（株）システムクリエイト</v>
      </c>
      <c r="C3180" s="12" t="str">
        <v>025 映画・ビデオ・広告・看板の企画制作</v>
      </c>
      <c r="D3180" s="12" t="s">
        <v>107</v>
      </c>
    </row>
    <row r="3181" spans="1:4" s="2" customFormat="1">
      <c r="A3181" s="8">
        <v>701176</v>
      </c>
      <c r="B3181" s="12" t="str">
        <v>（特非）すずらんクラブ</v>
      </c>
      <c r="C3181" s="12" t="str">
        <v>047 その他役務の提供</v>
      </c>
      <c r="D3181" s="12" t="s">
        <v>804</v>
      </c>
    </row>
    <row r="3182" spans="1:4" s="2" customFormat="1">
      <c r="A3182" s="9">
        <v>701177</v>
      </c>
      <c r="B3182" s="12" t="str">
        <v>（特非）すだち 笠間支部</v>
      </c>
      <c r="C3182" s="12" t="str">
        <v>047 その他役務の提供</v>
      </c>
      <c r="D3182" s="12" t="s">
        <v>1178</v>
      </c>
    </row>
    <row r="3183" spans="1:4" s="2" customFormat="1">
      <c r="A3183" s="9">
        <v>701178</v>
      </c>
      <c r="B3183" s="12" t="str">
        <v>（特非）なかよし学童保育の会</v>
      </c>
      <c r="C3183" s="12" t="str">
        <v>047 その他役務の提供</v>
      </c>
      <c r="D3183" s="12" t="s">
        <v>241</v>
      </c>
    </row>
    <row r="3184" spans="1:4" s="2" customFormat="1">
      <c r="A3184" s="9">
        <v>701179</v>
      </c>
      <c r="B3184" s="12" t="str">
        <v>（特非）ポプラクラブの会</v>
      </c>
      <c r="C3184" s="12" t="str">
        <v>047 その他役務の提供</v>
      </c>
      <c r="D3184" s="12" t="s">
        <v>958</v>
      </c>
    </row>
    <row r="3185" spans="1:4" s="2" customFormat="1">
      <c r="A3185" s="9">
        <v>701182</v>
      </c>
      <c r="B3185" s="12" t="str">
        <v>（株）アコード</v>
      </c>
      <c r="C3185" s="12" t="str">
        <v>024 写真・製図・複写・地図の撮影作成</v>
      </c>
      <c r="D3185" s="12" t="s">
        <v>944</v>
      </c>
    </row>
    <row r="3186" spans="1:4" s="2" customFormat="1">
      <c r="A3186" s="9">
        <v>701182</v>
      </c>
      <c r="B3186" s="12" t="str">
        <v>（株）アコード</v>
      </c>
      <c r="C3186" s="12" t="str">
        <v>042 埋蔵文化財発掘、文化財保存処理</v>
      </c>
      <c r="D3186" s="12" t="s">
        <v>944</v>
      </c>
    </row>
    <row r="3187" spans="1:4" s="2" customFormat="1">
      <c r="A3187" s="9">
        <v>701182</v>
      </c>
      <c r="B3187" s="12" t="str">
        <v>（株）アコード</v>
      </c>
      <c r="C3187" s="12" t="str">
        <v>049 労働者派遣</v>
      </c>
      <c r="D3187" s="12" t="s">
        <v>944</v>
      </c>
    </row>
    <row r="3188" spans="1:4" s="2" customFormat="1">
      <c r="A3188" s="9">
        <v>701183</v>
      </c>
      <c r="B3188" s="12" t="str">
        <v>（株）アスカ つくば支店</v>
      </c>
      <c r="C3188" s="12" t="str">
        <v>025 映画・ビデオ・広告・看板の企画制作</v>
      </c>
      <c r="D3188" s="12" t="s">
        <v>967</v>
      </c>
    </row>
    <row r="3189" spans="1:4" s="2" customFormat="1">
      <c r="A3189" s="9">
        <v>701183</v>
      </c>
      <c r="B3189" s="12" t="str">
        <v>（株）アスカ つくば支店</v>
      </c>
      <c r="C3189" s="12" t="str">
        <v>049 労働者派遣</v>
      </c>
      <c r="D3189" s="12" t="s">
        <v>967</v>
      </c>
    </row>
    <row r="3190" spans="1:4" s="2" customFormat="1">
      <c r="A3190" s="9">
        <v>701184</v>
      </c>
      <c r="B3190" s="12" t="str">
        <v>アミックス（株）</v>
      </c>
      <c r="C3190" s="12" t="str">
        <v>030 廃棄物収集運搬処理</v>
      </c>
      <c r="D3190" s="12" t="s">
        <v>1179</v>
      </c>
    </row>
    <row r="3191" spans="1:4" s="2" customFormat="1">
      <c r="A3191" s="8">
        <v>701185</v>
      </c>
      <c r="B3191" s="12" t="str">
        <v>稲葉工業（株） 分析センター</v>
      </c>
      <c r="C3191" s="12" t="str">
        <v>047 その他役務の提供</v>
      </c>
      <c r="D3191" s="12" t="s">
        <v>986</v>
      </c>
    </row>
    <row r="3192" spans="1:4" s="2" customFormat="1">
      <c r="A3192" s="8">
        <v>701187</v>
      </c>
      <c r="B3192" s="12" t="str">
        <v>（公社）茨城県森林・林業協会</v>
      </c>
      <c r="C3192" s="12" t="str">
        <v>047 その他役務の提供</v>
      </c>
      <c r="D3192" s="12" t="s">
        <v>1146</v>
      </c>
    </row>
    <row r="3193" spans="1:4" s="2" customFormat="1">
      <c r="A3193" s="8">
        <v>701189</v>
      </c>
      <c r="B3193" s="12" t="str">
        <v>（株） いばらき中央アスコン</v>
      </c>
      <c r="C3193" s="12" t="str">
        <v>001 建設・建築資材</v>
      </c>
      <c r="D3193" s="12" t="s">
        <v>372</v>
      </c>
    </row>
    <row r="3194" spans="1:4" s="2" customFormat="1">
      <c r="A3194" s="8">
        <v>701190</v>
      </c>
      <c r="B3194" s="12" t="str">
        <v>ＺｅｎＰｒｏ　ＮＥＸＴ　ＶＩＳＩＯＮ（株）</v>
      </c>
      <c r="C3194" s="12" t="str">
        <v>025 映画・ビデオ・広告・看板の企画制作</v>
      </c>
      <c r="D3194" s="12" t="s">
        <v>955</v>
      </c>
    </row>
    <row r="3195" spans="1:4" s="2" customFormat="1">
      <c r="A3195" s="8">
        <v>701191</v>
      </c>
      <c r="B3195" s="12" t="str">
        <v>ウィズペットボトルリサイクル（株）</v>
      </c>
      <c r="C3195" s="12" t="str">
        <v>030 廃棄物収集運搬処理</v>
      </c>
      <c r="D3195" s="12" t="s">
        <v>502</v>
      </c>
    </row>
    <row r="3196" spans="1:4" s="2" customFormat="1">
      <c r="A3196" s="8">
        <v>701191</v>
      </c>
      <c r="B3196" s="12" t="str">
        <v>ウィズペットボトルリサイクル（株）</v>
      </c>
      <c r="C3196" s="12" t="str">
        <v>051 物品等の買受</v>
      </c>
      <c r="D3196" s="12" t="s">
        <v>502</v>
      </c>
    </row>
    <row r="3197" spans="1:4" s="2" customFormat="1">
      <c r="A3197" s="8">
        <v>701192</v>
      </c>
      <c r="B3197" s="12" t="str">
        <v>（株）エイジレスサービス</v>
      </c>
      <c r="C3197" s="12" t="str">
        <v>034 上下水道設備の保守点検</v>
      </c>
      <c r="D3197" s="12" t="s">
        <v>1180</v>
      </c>
    </row>
    <row r="3198" spans="1:4" s="2" customFormat="1">
      <c r="A3198" s="8">
        <v>701192</v>
      </c>
      <c r="B3198" s="12" t="str">
        <v>（株）エイジレスサービス</v>
      </c>
      <c r="C3198" s="12" t="str">
        <v>038 空調・消防・ボイラー設備の保守点検</v>
      </c>
      <c r="D3198" s="12" t="s">
        <v>1180</v>
      </c>
    </row>
    <row r="3199" spans="1:4" s="2" customFormat="1">
      <c r="A3199" s="8">
        <v>701194</v>
      </c>
      <c r="B3199" s="12" t="str">
        <v>エヌ・ティ・ティ・コミュニケーションズ（株）</v>
      </c>
      <c r="C3199" s="12" t="str">
        <v>005 事務機器用品</v>
      </c>
      <c r="D3199" s="12" t="s">
        <v>387</v>
      </c>
    </row>
    <row r="3200" spans="1:4" s="2" customFormat="1">
      <c r="A3200" s="8">
        <v>701194</v>
      </c>
      <c r="B3200" s="12" t="str">
        <v>エヌ・ティ・ティ・コミュニケーションズ（株）</v>
      </c>
      <c r="C3200" s="12" t="str">
        <v>006 学校備品、学校教材、図書、視聴覚資料</v>
      </c>
      <c r="D3200" s="12" t="s">
        <v>387</v>
      </c>
    </row>
    <row r="3201" spans="1:4" s="2" customFormat="1">
      <c r="A3201" s="8">
        <v>701194</v>
      </c>
      <c r="B3201" s="12" t="str">
        <v>エヌ・ティ・ティ・コミュニケーションズ（株）</v>
      </c>
      <c r="C3201" s="12" t="str">
        <v>012 車両、船舶等（消防車両を除く）</v>
      </c>
      <c r="D3201" s="12" t="s">
        <v>387</v>
      </c>
    </row>
    <row r="3202" spans="1:4" s="2" customFormat="1">
      <c r="A3202" s="8">
        <v>701194</v>
      </c>
      <c r="B3202" s="12" t="str">
        <v>エヌ・ティ・ティ・コミュニケーションズ（株）</v>
      </c>
      <c r="C3202" s="12" t="str">
        <v>013 試験・測定・観測機器用品</v>
      </c>
      <c r="D3202" s="12" t="s">
        <v>387</v>
      </c>
    </row>
    <row r="3203" spans="1:4" s="2" customFormat="1">
      <c r="A3203" s="9">
        <v>701194</v>
      </c>
      <c r="B3203" s="12" t="str">
        <v>エヌ・ティ・ティ・コミュニケーションズ（株）</v>
      </c>
      <c r="C3203" s="12" t="str">
        <v>014 建設・農業・工作機器用品</v>
      </c>
      <c r="D3203" s="12" t="s">
        <v>387</v>
      </c>
    </row>
    <row r="3204" spans="1:4" s="2" customFormat="1">
      <c r="A3204" s="9">
        <v>701194</v>
      </c>
      <c r="B3204" s="12" t="str">
        <v>エヌ・ティ・ティ・コミュニケーションズ（株）</v>
      </c>
      <c r="C3204" s="12" t="str">
        <v>015 情報機器用品、ソフトウェア</v>
      </c>
      <c r="D3204" s="12" t="s">
        <v>387</v>
      </c>
    </row>
    <row r="3205" spans="1:4" s="2" customFormat="1">
      <c r="A3205" s="9">
        <v>701194</v>
      </c>
      <c r="B3205" s="12" t="str">
        <v>エヌ・ティ・ティ・コミュニケーションズ（株）</v>
      </c>
      <c r="C3205" s="12" t="str">
        <v>016 電気・通信・視聴覚機器用品</v>
      </c>
      <c r="D3205" s="12" t="s">
        <v>387</v>
      </c>
    </row>
    <row r="3206" spans="1:4" s="2" customFormat="1">
      <c r="A3206" s="9">
        <v>701194</v>
      </c>
      <c r="B3206" s="12" t="str">
        <v>エヌ・ティ・ティ・コミュニケーションズ（株）</v>
      </c>
      <c r="C3206" s="12" t="str">
        <v>021 その他の販売</v>
      </c>
      <c r="D3206" s="12" t="s">
        <v>387</v>
      </c>
    </row>
    <row r="3207" spans="1:4" s="2" customFormat="1">
      <c r="A3207" s="9">
        <v>701194</v>
      </c>
      <c r="B3207" s="12" t="str">
        <v>エヌ・ティ・ティ・コミュニケーションズ（株）</v>
      </c>
      <c r="C3207" s="12" t="str">
        <v>022 集計、計算、調査、計画策定</v>
      </c>
      <c r="D3207" s="12" t="s">
        <v>387</v>
      </c>
    </row>
    <row r="3208" spans="1:4" s="2" customFormat="1">
      <c r="A3208" s="9">
        <v>701194</v>
      </c>
      <c r="B3208" s="12" t="str">
        <v>エヌ・ティ・ティ・コミュニケーションズ（株）</v>
      </c>
      <c r="C3208" s="12" t="str">
        <v>035 情報処理、情報提供サービス、情報機器等の保守点検</v>
      </c>
      <c r="D3208" s="12" t="s">
        <v>387</v>
      </c>
    </row>
    <row r="3209" spans="1:4" s="2" customFormat="1">
      <c r="A3209" s="9">
        <v>701194</v>
      </c>
      <c r="B3209" s="12" t="str">
        <v>エヌ・ティ・ティ・コミュニケーションズ（株）</v>
      </c>
      <c r="C3209" s="12" t="str">
        <v>036 電気・通信・視聴覚設備の保守点検</v>
      </c>
      <c r="D3209" s="12" t="s">
        <v>387</v>
      </c>
    </row>
    <row r="3210" spans="1:4" s="2" customFormat="1">
      <c r="A3210" s="8">
        <v>701194</v>
      </c>
      <c r="B3210" s="12" t="str">
        <v>エヌ・ティ・ティ・コミュニケーションズ（株）</v>
      </c>
      <c r="C3210" s="12" t="str">
        <v>040 各種施設・設備の維持管理・保守点検</v>
      </c>
      <c r="D3210" s="12" t="s">
        <v>387</v>
      </c>
    </row>
    <row r="3211" spans="1:4" s="2" customFormat="1">
      <c r="A3211" s="8">
        <v>701194</v>
      </c>
      <c r="B3211" s="12" t="str">
        <v>エヌ・ティ・ティ・コミュニケーションズ（株）</v>
      </c>
      <c r="C3211" s="12" t="str">
        <v>047 その他役務の提供</v>
      </c>
      <c r="D3211" s="12" t="s">
        <v>387</v>
      </c>
    </row>
    <row r="3212" spans="1:4" s="2" customFormat="1">
      <c r="A3212" s="8">
        <v>701195</v>
      </c>
      <c r="B3212" s="12" t="str">
        <v>ＮＴＴファイナンス（株） ビリング事業本部　ビリングソリューション部</v>
      </c>
      <c r="C3212" s="12" t="str">
        <v>035 情報処理、情報提供サービス、情報機器等の保守点検</v>
      </c>
      <c r="D3212" s="12" t="s">
        <v>974</v>
      </c>
    </row>
    <row r="3213" spans="1:4" s="2" customFormat="1">
      <c r="A3213" s="8">
        <v>701195</v>
      </c>
      <c r="B3213" s="12" t="str">
        <v>ＮＴＴファイナンス（株） ビリング事業本部　ビリングソリューション部</v>
      </c>
      <c r="C3213" s="12" t="str">
        <v>047 その他役務の提供</v>
      </c>
      <c r="D3213" s="12" t="s">
        <v>974</v>
      </c>
    </row>
    <row r="3214" spans="1:4" s="2" customFormat="1">
      <c r="A3214" s="8">
        <v>701196</v>
      </c>
      <c r="B3214" s="12" t="str">
        <v>荏原環境プラント（株） 営業第一部</v>
      </c>
      <c r="C3214" s="12" t="str">
        <v>021 その他の販売</v>
      </c>
      <c r="D3214" s="12" t="s">
        <v>1181</v>
      </c>
    </row>
    <row r="3215" spans="1:4" s="2" customFormat="1">
      <c r="A3215" s="8">
        <v>701196</v>
      </c>
      <c r="B3215" s="12" t="str">
        <v>荏原環境プラント（株） 営業第一部</v>
      </c>
      <c r="C3215" s="12" t="str">
        <v>047 その他役務の提供</v>
      </c>
      <c r="D3215" s="12" t="s">
        <v>1181</v>
      </c>
    </row>
    <row r="3216" spans="1:4" s="2" customFormat="1">
      <c r="A3216" s="8">
        <v>701197</v>
      </c>
      <c r="B3216" s="12" t="str">
        <v>（株）Ｍ’ｓジャパン</v>
      </c>
      <c r="C3216" s="12" t="str">
        <v>033 上下水道施設の維持管理</v>
      </c>
      <c r="D3216" s="12" t="s">
        <v>1182</v>
      </c>
    </row>
    <row r="3217" spans="1:4" s="2" customFormat="1">
      <c r="A3217" s="8">
        <v>701198</v>
      </c>
      <c r="B3217" s="12" t="str">
        <v>（株）エルシーアール</v>
      </c>
      <c r="C3217" s="12" t="str">
        <v>047 その他役務の提供</v>
      </c>
      <c r="D3217" s="12" t="s">
        <v>613</v>
      </c>
    </row>
    <row r="3218" spans="1:4" s="2" customFormat="1">
      <c r="A3218" s="8">
        <v>701199</v>
      </c>
      <c r="B3218" s="12" t="str">
        <v>（株）鹿島印刷所</v>
      </c>
      <c r="C3218" s="12" t="str">
        <v>004 印刷製本</v>
      </c>
      <c r="D3218" s="12" t="s">
        <v>1099</v>
      </c>
    </row>
    <row r="3219" spans="1:4" s="2" customFormat="1">
      <c r="A3219" s="8">
        <v>701199</v>
      </c>
      <c r="B3219" s="12" t="str">
        <v>（株）鹿島印刷所</v>
      </c>
      <c r="C3219" s="12" t="str">
        <v>010 紙・袋製品</v>
      </c>
      <c r="D3219" s="12" t="s">
        <v>1099</v>
      </c>
    </row>
    <row r="3220" spans="1:4" s="2" customFormat="1">
      <c r="A3220" s="8">
        <v>701199</v>
      </c>
      <c r="B3220" s="12" t="str">
        <v>（株）鹿島印刷所</v>
      </c>
      <c r="C3220" s="12" t="str">
        <v>021 その他の販売</v>
      </c>
      <c r="D3220" s="12" t="s">
        <v>1099</v>
      </c>
    </row>
    <row r="3221" spans="1:4" s="2" customFormat="1">
      <c r="A3221" s="8">
        <v>701199</v>
      </c>
      <c r="B3221" s="12" t="str">
        <v>（株）鹿島印刷所</v>
      </c>
      <c r="C3221" s="12" t="str">
        <v>022 集計、計算、調査、計画策定</v>
      </c>
      <c r="D3221" s="12" t="s">
        <v>1099</v>
      </c>
    </row>
    <row r="3222" spans="1:4" s="2" customFormat="1">
      <c r="A3222" s="8">
        <v>701199</v>
      </c>
      <c r="B3222" s="12" t="str">
        <v>（株）鹿島印刷所</v>
      </c>
      <c r="C3222" s="12" t="str">
        <v>025 映画・ビデオ・広告・看板の企画制作</v>
      </c>
      <c r="D3222" s="12" t="s">
        <v>1099</v>
      </c>
    </row>
    <row r="3223" spans="1:4" s="2" customFormat="1">
      <c r="A3223" s="8">
        <v>701199</v>
      </c>
      <c r="B3223" s="12" t="str">
        <v>（株）鹿島印刷所</v>
      </c>
      <c r="C3223" s="12" t="str">
        <v>026 催事の企画運営、旅行企画</v>
      </c>
      <c r="D3223" s="12" t="s">
        <v>1099</v>
      </c>
    </row>
    <row r="3224" spans="1:4" s="2" customFormat="1">
      <c r="A3224" s="8">
        <v>701199</v>
      </c>
      <c r="B3224" s="12" t="str">
        <v>（株）鹿島印刷所</v>
      </c>
      <c r="C3224" s="12" t="str">
        <v>035 情報処理、情報提供サービス、情報機器等の保守点検</v>
      </c>
      <c r="D3224" s="12" t="s">
        <v>1099</v>
      </c>
    </row>
    <row r="3225" spans="1:4" s="2" customFormat="1">
      <c r="A3225" s="8">
        <v>701199</v>
      </c>
      <c r="B3225" s="12" t="str">
        <v>（株）鹿島印刷所</v>
      </c>
      <c r="C3225" s="12" t="str">
        <v>046 翻訳、速記反訳、会議録作成</v>
      </c>
      <c r="D3225" s="12" t="s">
        <v>1099</v>
      </c>
    </row>
    <row r="3226" spans="1:4" s="2" customFormat="1">
      <c r="A3226" s="8">
        <v>701199</v>
      </c>
      <c r="B3226" s="12" t="str">
        <v>（株）鹿島印刷所</v>
      </c>
      <c r="C3226" s="12" t="str">
        <v>047 その他役務の提供</v>
      </c>
      <c r="D3226" s="12" t="s">
        <v>1099</v>
      </c>
    </row>
    <row r="3227" spans="1:4" s="2" customFormat="1">
      <c r="A3227" s="8">
        <v>701200</v>
      </c>
      <c r="B3227" s="12" t="str">
        <v>（株）加速器分析研究所</v>
      </c>
      <c r="C3227" s="12" t="str">
        <v>023 試験、測定、観測</v>
      </c>
      <c r="D3227" s="12" t="s">
        <v>1183</v>
      </c>
    </row>
    <row r="3228" spans="1:4" s="2" customFormat="1">
      <c r="A3228" s="8">
        <v>701200</v>
      </c>
      <c r="B3228" s="12" t="str">
        <v>（株）加速器分析研究所</v>
      </c>
      <c r="C3228" s="12" t="str">
        <v>047 その他役務の提供</v>
      </c>
      <c r="D3228" s="12" t="s">
        <v>1183</v>
      </c>
    </row>
    <row r="3229" spans="1:4" s="2" customFormat="1">
      <c r="A3229" s="8">
        <v>701201</v>
      </c>
      <c r="B3229" s="12" t="str">
        <v>狩谷電機（株）</v>
      </c>
      <c r="C3229" s="12" t="str">
        <v>016 電気・通信・視聴覚機器用品</v>
      </c>
      <c r="D3229" s="12" t="s">
        <v>1184</v>
      </c>
    </row>
    <row r="3230" spans="1:4" s="2" customFormat="1">
      <c r="A3230" s="8">
        <v>701201</v>
      </c>
      <c r="B3230" s="12" t="str">
        <v>狩谷電機（株）</v>
      </c>
      <c r="C3230" s="12" t="str">
        <v>036 電気・通信・視聴覚設備の保守点検</v>
      </c>
      <c r="D3230" s="12" t="s">
        <v>1184</v>
      </c>
    </row>
    <row r="3231" spans="1:4" s="2" customFormat="1">
      <c r="A3231" s="8">
        <v>701201</v>
      </c>
      <c r="B3231" s="12" t="str">
        <v>狩谷電機（株）</v>
      </c>
      <c r="C3231" s="12" t="str">
        <v>038 空調・消防・ボイラー設備の保守点検</v>
      </c>
      <c r="D3231" s="12" t="s">
        <v>1184</v>
      </c>
    </row>
    <row r="3232" spans="1:4" s="2" customFormat="1">
      <c r="A3232" s="8">
        <v>701202</v>
      </c>
      <c r="B3232" s="12" t="str">
        <v>（株） 河合楽器製作所 水戸店</v>
      </c>
      <c r="C3232" s="12" t="str">
        <v>007 楽器、スポーツ用品、室内外遊具・玩具</v>
      </c>
      <c r="D3232" s="12" t="s">
        <v>1185</v>
      </c>
    </row>
    <row r="3233" spans="1:4" s="2" customFormat="1">
      <c r="A3233" s="8">
        <v>701202</v>
      </c>
      <c r="B3233" s="12" t="str">
        <v>（株） 河合楽器製作所 水戸店</v>
      </c>
      <c r="C3233" s="12" t="str">
        <v>021 その他の販売</v>
      </c>
      <c r="D3233" s="12" t="s">
        <v>1185</v>
      </c>
    </row>
    <row r="3234" spans="1:4" s="2" customFormat="1">
      <c r="A3234" s="8">
        <v>701202</v>
      </c>
      <c r="B3234" s="12" t="str">
        <v>（株） 河合楽器製作所 水戸店</v>
      </c>
      <c r="C3234" s="12" t="str">
        <v>047 その他役務の提供</v>
      </c>
      <c r="D3234" s="12" t="s">
        <v>1185</v>
      </c>
    </row>
    <row r="3235" spans="1:4" s="2" customFormat="1">
      <c r="A3235" s="8">
        <v>701203</v>
      </c>
      <c r="B3235" s="12" t="str">
        <v>環境未来（株） 埼玉営業所</v>
      </c>
      <c r="C3235" s="12" t="str">
        <v>023 試験、測定、観測</v>
      </c>
      <c r="D3235" s="12" t="s">
        <v>1119</v>
      </c>
    </row>
    <row r="3236" spans="1:4" s="2" customFormat="1">
      <c r="A3236" s="8">
        <v>701204</v>
      </c>
      <c r="B3236" s="12" t="str">
        <v>（株）共立ソリューションズ</v>
      </c>
      <c r="C3236" s="12" t="str">
        <v>047 その他役務の提供</v>
      </c>
      <c r="D3236" s="12" t="s">
        <v>1186</v>
      </c>
    </row>
    <row r="3237" spans="1:4" s="2" customFormat="1">
      <c r="A3237" s="8">
        <v>701211</v>
      </c>
      <c r="B3237" s="12" t="str">
        <v>（株）小林電気商会</v>
      </c>
      <c r="C3237" s="12" t="str">
        <v>016 電気・通信・視聴覚機器用品</v>
      </c>
      <c r="D3237" s="12" t="s">
        <v>351</v>
      </c>
    </row>
    <row r="3238" spans="1:4" s="2" customFormat="1">
      <c r="A3238" s="8">
        <v>701211</v>
      </c>
      <c r="B3238" s="12" t="str">
        <v>（株）小林電気商会</v>
      </c>
      <c r="C3238" s="12" t="str">
        <v>017 厨房・空調機器用品</v>
      </c>
      <c r="D3238" s="12" t="s">
        <v>351</v>
      </c>
    </row>
    <row r="3239" spans="1:4" s="2" customFormat="1">
      <c r="A3239" s="8">
        <v>701211</v>
      </c>
      <c r="B3239" s="12" t="str">
        <v>（株）小林電気商会</v>
      </c>
      <c r="C3239" s="12" t="str">
        <v>030 廃棄物収集運搬処理</v>
      </c>
      <c r="D3239" s="12" t="s">
        <v>351</v>
      </c>
    </row>
    <row r="3240" spans="1:4" s="2" customFormat="1">
      <c r="A3240" s="8">
        <v>701213</v>
      </c>
      <c r="B3240" s="12" t="str">
        <v>（株）サミエル</v>
      </c>
      <c r="C3240" s="12" t="str">
        <v>021 その他の販売</v>
      </c>
      <c r="D3240" s="12" t="s">
        <v>1187</v>
      </c>
    </row>
    <row r="3241" spans="1:4" s="2" customFormat="1">
      <c r="A3241" s="9">
        <v>701213</v>
      </c>
      <c r="B3241" s="12" t="str">
        <v>（株）サミエル</v>
      </c>
      <c r="C3241" s="12" t="str">
        <v>040 各種施設・設備の維持管理・保守点検</v>
      </c>
      <c r="D3241" s="12" t="s">
        <v>1187</v>
      </c>
    </row>
    <row r="3242" spans="1:4" s="2" customFormat="1">
      <c r="A3242" s="8">
        <v>701213</v>
      </c>
      <c r="B3242" s="12" t="str">
        <v>（株）サミエル</v>
      </c>
      <c r="C3242" s="12" t="str">
        <v>048 賃貸借</v>
      </c>
      <c r="D3242" s="12" t="s">
        <v>1187</v>
      </c>
    </row>
    <row r="3243" spans="1:4" s="2" customFormat="1">
      <c r="A3243" s="8">
        <v>701214</v>
      </c>
      <c r="B3243" s="12" t="str">
        <v>サンエス警備保障（株）</v>
      </c>
      <c r="C3243" s="12" t="str">
        <v>027 警備</v>
      </c>
      <c r="D3243" s="12" t="s">
        <v>174</v>
      </c>
    </row>
    <row r="3244" spans="1:4" s="2" customFormat="1">
      <c r="A3244" s="8">
        <v>701214</v>
      </c>
      <c r="B3244" s="12" t="str">
        <v>サンエス警備保障（株）</v>
      </c>
      <c r="C3244" s="12" t="str">
        <v>047 その他役務の提供</v>
      </c>
      <c r="D3244" s="12" t="s">
        <v>174</v>
      </c>
    </row>
    <row r="3245" spans="1:4" s="2" customFormat="1">
      <c r="A3245" s="8">
        <v>701215</v>
      </c>
      <c r="B3245" s="12" t="str">
        <v>サンネット（株）</v>
      </c>
      <c r="C3245" s="12" t="str">
        <v>035 情報処理、情報提供サービス、情報機器等の保守点検</v>
      </c>
      <c r="D3245" s="12" t="s">
        <v>1188</v>
      </c>
    </row>
    <row r="3246" spans="1:4" s="2" customFormat="1">
      <c r="A3246" s="8">
        <v>701216</v>
      </c>
      <c r="B3246" s="12" t="str">
        <v>サンプラント（株）</v>
      </c>
      <c r="C3246" s="12" t="str">
        <v>002 農業・化学・工業薬品</v>
      </c>
      <c r="D3246" s="12" t="s">
        <v>447</v>
      </c>
    </row>
    <row r="3247" spans="1:4" s="2" customFormat="1">
      <c r="A3247" s="8">
        <v>701216</v>
      </c>
      <c r="B3247" s="12" t="str">
        <v>サンプラント（株）</v>
      </c>
      <c r="C3247" s="12" t="str">
        <v>021 その他の販売</v>
      </c>
      <c r="D3247" s="12" t="s">
        <v>447</v>
      </c>
    </row>
    <row r="3248" spans="1:4" s="2" customFormat="1">
      <c r="A3248" s="9">
        <v>701216</v>
      </c>
      <c r="B3248" s="12" t="str">
        <v>サンプラント（株）</v>
      </c>
      <c r="C3248" s="12" t="str">
        <v>033 上下水道施設の維持管理</v>
      </c>
      <c r="D3248" s="12" t="s">
        <v>447</v>
      </c>
    </row>
    <row r="3249" spans="1:4" s="2" customFormat="1">
      <c r="A3249" s="9">
        <v>701216</v>
      </c>
      <c r="B3249" s="12" t="str">
        <v>サンプラント（株）</v>
      </c>
      <c r="C3249" s="12" t="str">
        <v>034 上下水道設備の保守点検</v>
      </c>
      <c r="D3249" s="12" t="s">
        <v>447</v>
      </c>
    </row>
    <row r="3250" spans="1:4" s="2" customFormat="1">
      <c r="A3250" s="9">
        <v>701216</v>
      </c>
      <c r="B3250" s="12" t="str">
        <v>サンプラント（株）</v>
      </c>
      <c r="C3250" s="12" t="str">
        <v>040 各種施設・設備の維持管理・保守点検</v>
      </c>
      <c r="D3250" s="12" t="s">
        <v>447</v>
      </c>
    </row>
    <row r="3251" spans="1:4" s="2" customFormat="1">
      <c r="A3251" s="9">
        <v>701217</v>
      </c>
      <c r="B3251" s="12" t="str">
        <v>ＪＦＥ環境サービス（株）</v>
      </c>
      <c r="C3251" s="12" t="str">
        <v>040 各種施設・設備の維持管理・保守点検</v>
      </c>
      <c r="D3251" s="12" t="s">
        <v>1189</v>
      </c>
    </row>
    <row r="3252" spans="1:4" s="2" customFormat="1">
      <c r="A3252" s="9">
        <v>701220</v>
      </c>
      <c r="B3252" s="12" t="str">
        <v>（株）ジョイトーク</v>
      </c>
      <c r="C3252" s="12" t="str">
        <v>047 その他役務の提供</v>
      </c>
      <c r="D3252" s="12" t="s">
        <v>1135</v>
      </c>
    </row>
    <row r="3253" spans="1:4" s="2" customFormat="1">
      <c r="A3253" s="9">
        <v>701223</v>
      </c>
      <c r="B3253" s="12" t="str">
        <v>（株）神鋼環境ソリューション 東京支社</v>
      </c>
      <c r="C3253" s="12" t="str">
        <v>034 上下水道設備の保守点検</v>
      </c>
      <c r="D3253" s="12" t="s">
        <v>375</v>
      </c>
    </row>
    <row r="3254" spans="1:4" s="2" customFormat="1">
      <c r="A3254" s="8">
        <v>701224</v>
      </c>
      <c r="B3254" s="12" t="str">
        <v>（株）新星コンサルタント</v>
      </c>
      <c r="C3254" s="12" t="str">
        <v>004 印刷製本</v>
      </c>
      <c r="D3254" s="12" t="s">
        <v>1190</v>
      </c>
    </row>
    <row r="3255" spans="1:4" s="2" customFormat="1">
      <c r="A3255" s="8">
        <v>701224</v>
      </c>
      <c r="B3255" s="12" t="str">
        <v>（株）新星コンサルタント</v>
      </c>
      <c r="C3255" s="12" t="str">
        <v>022 集計、計算、調査、計画策定</v>
      </c>
      <c r="D3255" s="12" t="s">
        <v>1190</v>
      </c>
    </row>
    <row r="3256" spans="1:4" s="2" customFormat="1">
      <c r="A3256" s="8">
        <v>701224</v>
      </c>
      <c r="B3256" s="12" t="str">
        <v>（株）新星コンサルタント</v>
      </c>
      <c r="C3256" s="12" t="str">
        <v>024 写真・製図・複写・地図の撮影作成</v>
      </c>
      <c r="D3256" s="12" t="s">
        <v>1190</v>
      </c>
    </row>
    <row r="3257" spans="1:4" s="2" customFormat="1">
      <c r="A3257" s="8">
        <v>701224</v>
      </c>
      <c r="B3257" s="12" t="str">
        <v>（株）新星コンサルタント</v>
      </c>
      <c r="C3257" s="12" t="str">
        <v>035 情報処理、情報提供サービス、情報機器等の保守点検</v>
      </c>
      <c r="D3257" s="12" t="s">
        <v>1190</v>
      </c>
    </row>
    <row r="3258" spans="1:4" s="2" customFormat="1">
      <c r="A3258" s="8">
        <v>701226</v>
      </c>
      <c r="B3258" s="12" t="str">
        <v>（株） セイブンドー 茨城事業所</v>
      </c>
      <c r="C3258" s="12" t="str">
        <v>004 印刷製本</v>
      </c>
      <c r="D3258" s="12" t="s">
        <v>494</v>
      </c>
    </row>
    <row r="3259" spans="1:4" s="2" customFormat="1">
      <c r="A3259" s="8">
        <v>701228</v>
      </c>
      <c r="B3259" s="12" t="str">
        <v>（株）総合環境分析 茨城営業所</v>
      </c>
      <c r="C3259" s="12" t="str">
        <v>023 試験、測定、観測</v>
      </c>
      <c r="D3259" s="12" t="s">
        <v>1155</v>
      </c>
    </row>
    <row r="3260" spans="1:4" s="2" customFormat="1">
      <c r="A3260" s="8">
        <v>701229</v>
      </c>
      <c r="B3260" s="12" t="str">
        <v>ダスキン山多屋商事（株） ダスキンレントオール土浦イベントセンター</v>
      </c>
      <c r="C3260" s="12" t="str">
        <v>025 映画・ビデオ・広告・看板の企画制作</v>
      </c>
      <c r="D3260" s="12" t="s">
        <v>421</v>
      </c>
    </row>
    <row r="3261" spans="1:4" s="2" customFormat="1">
      <c r="A3261" s="8">
        <v>701229</v>
      </c>
      <c r="B3261" s="12" t="str">
        <v>ダスキン山多屋商事（株） ダスキンレントオール土浦イベントセンター</v>
      </c>
      <c r="C3261" s="12" t="str">
        <v>047 その他役務の提供</v>
      </c>
      <c r="D3261" s="12" t="s">
        <v>421</v>
      </c>
    </row>
    <row r="3262" spans="1:4" s="2" customFormat="1">
      <c r="A3262" s="8">
        <v>701229</v>
      </c>
      <c r="B3262" s="12" t="str">
        <v>ダスキン山多屋商事（株） ダスキンレントオール土浦イベントセンター</v>
      </c>
      <c r="C3262" s="12" t="str">
        <v>048 賃貸借</v>
      </c>
      <c r="D3262" s="12" t="s">
        <v>421</v>
      </c>
    </row>
    <row r="3263" spans="1:4" s="2" customFormat="1">
      <c r="A3263" s="8">
        <v>701230</v>
      </c>
      <c r="B3263" s="12" t="str">
        <v>（株）中央クリエイト 東京支店</v>
      </c>
      <c r="C3263" s="12" t="str">
        <v>022 集計、計算、調査、計画策定</v>
      </c>
      <c r="D3263" s="12" t="s">
        <v>586</v>
      </c>
    </row>
    <row r="3264" spans="1:4" s="2" customFormat="1">
      <c r="A3264" s="8">
        <v>701230</v>
      </c>
      <c r="B3264" s="12" t="str">
        <v>（株）中央クリエイト 東京支店</v>
      </c>
      <c r="C3264" s="12" t="str">
        <v>023 試験、測定、観測</v>
      </c>
      <c r="D3264" s="12" t="s">
        <v>586</v>
      </c>
    </row>
    <row r="3265" spans="1:4" s="2" customFormat="1">
      <c r="A3265" s="8">
        <v>701237</v>
      </c>
      <c r="B3265" s="12" t="str">
        <v>東洋計測（株）</v>
      </c>
      <c r="C3265" s="12" t="str">
        <v>005 事務機器用品</v>
      </c>
      <c r="D3265" s="12" t="s">
        <v>830</v>
      </c>
    </row>
    <row r="3266" spans="1:4" s="2" customFormat="1">
      <c r="A3266" s="8">
        <v>701237</v>
      </c>
      <c r="B3266" s="12" t="str">
        <v>東洋計測（株）</v>
      </c>
      <c r="C3266" s="12" t="str">
        <v>006 学校備品、学校教材、図書、視聴覚資料</v>
      </c>
      <c r="D3266" s="12" t="s">
        <v>830</v>
      </c>
    </row>
    <row r="3267" spans="1:4" s="2" customFormat="1">
      <c r="A3267" s="8">
        <v>701237</v>
      </c>
      <c r="B3267" s="12" t="str">
        <v>東洋計測（株）</v>
      </c>
      <c r="C3267" s="12" t="str">
        <v>007 楽器、スポーツ用品、室内外遊具・玩具</v>
      </c>
      <c r="D3267" s="12" t="s">
        <v>830</v>
      </c>
    </row>
    <row r="3268" spans="1:4" s="2" customFormat="1">
      <c r="A3268" s="8">
        <v>701237</v>
      </c>
      <c r="B3268" s="12" t="str">
        <v>東洋計測（株）</v>
      </c>
      <c r="C3268" s="12" t="str">
        <v>008 家具、寝具、室内装飾品、什器類</v>
      </c>
      <c r="D3268" s="12" t="s">
        <v>830</v>
      </c>
    </row>
    <row r="3269" spans="1:4" s="2" customFormat="1">
      <c r="A3269" s="8">
        <v>701237</v>
      </c>
      <c r="B3269" s="12" t="str">
        <v>東洋計測（株）</v>
      </c>
      <c r="C3269" s="12" t="str">
        <v>016 電気・通信・視聴覚機器用品</v>
      </c>
      <c r="D3269" s="12" t="s">
        <v>830</v>
      </c>
    </row>
    <row r="3270" spans="1:4" s="2" customFormat="1">
      <c r="A3270" s="8">
        <v>701237</v>
      </c>
      <c r="B3270" s="12" t="str">
        <v>東洋計測（株）</v>
      </c>
      <c r="C3270" s="12" t="str">
        <v>035 情報処理、情報提供サービス、情報機器等の保守点検</v>
      </c>
      <c r="D3270" s="12" t="s">
        <v>830</v>
      </c>
    </row>
    <row r="3271" spans="1:4" s="2" customFormat="1">
      <c r="A3271" s="8">
        <v>701237</v>
      </c>
      <c r="B3271" s="12" t="str">
        <v>東洋計測（株）</v>
      </c>
      <c r="C3271" s="12" t="str">
        <v>036 電気・通信・視聴覚設備の保守点検</v>
      </c>
      <c r="D3271" s="12" t="s">
        <v>830</v>
      </c>
    </row>
    <row r="3272" spans="1:4" s="2" customFormat="1">
      <c r="A3272" s="8">
        <v>701237</v>
      </c>
      <c r="B3272" s="12" t="str">
        <v>東洋計測（株）</v>
      </c>
      <c r="C3272" s="12" t="str">
        <v>040 各種施設・設備の維持管理・保守点検</v>
      </c>
      <c r="D3272" s="12" t="s">
        <v>830</v>
      </c>
    </row>
    <row r="3273" spans="1:4" s="2" customFormat="1">
      <c r="A3273" s="8">
        <v>701237</v>
      </c>
      <c r="B3273" s="12" t="str">
        <v>東洋計測（株）</v>
      </c>
      <c r="C3273" s="12" t="str">
        <v>048 賃貸借</v>
      </c>
      <c r="D3273" s="12" t="s">
        <v>830</v>
      </c>
    </row>
    <row r="3274" spans="1:4" s="2" customFormat="1">
      <c r="A3274" s="8">
        <v>701237</v>
      </c>
      <c r="B3274" s="12" t="str">
        <v>東洋計測（株）</v>
      </c>
      <c r="C3274" s="12" t="str">
        <v>049 労働者派遣</v>
      </c>
      <c r="D3274" s="12" t="s">
        <v>830</v>
      </c>
    </row>
    <row r="3275" spans="1:4" s="2" customFormat="1">
      <c r="A3275" s="8">
        <v>701237</v>
      </c>
      <c r="B3275" s="12" t="str">
        <v>東洋計測（株）</v>
      </c>
      <c r="C3275" s="12" t="str">
        <v>050 研修講師・指導員・技術者の派遣</v>
      </c>
      <c r="D3275" s="12" t="s">
        <v>830</v>
      </c>
    </row>
    <row r="3276" spans="1:4" s="2" customFormat="1">
      <c r="A3276" s="8">
        <v>701238</v>
      </c>
      <c r="B3276" s="12" t="str">
        <v>東洋ケミカルエンジニアリング（株） 茨城事業所</v>
      </c>
      <c r="C3276" s="12" t="str">
        <v>038 空調・消防・ボイラー設備の保守点検</v>
      </c>
      <c r="D3276" s="12" t="s">
        <v>1191</v>
      </c>
    </row>
    <row r="3277" spans="1:4" s="2" customFormat="1">
      <c r="A3277" s="8">
        <v>701238</v>
      </c>
      <c r="B3277" s="12" t="str">
        <v>東洋ケミカルエンジニアリング（株） 茨城事業所</v>
      </c>
      <c r="C3277" s="12" t="str">
        <v>047 その他役務の提供</v>
      </c>
      <c r="D3277" s="12" t="s">
        <v>1191</v>
      </c>
    </row>
    <row r="3278" spans="1:4" s="2" customFormat="1">
      <c r="A3278" s="8">
        <v>701239</v>
      </c>
      <c r="B3278" s="12" t="str">
        <v>トヨタカローラ新茨城（株） 法人グループ</v>
      </c>
      <c r="C3278" s="12" t="str">
        <v>012 車両、船舶等（消防車両を除く）</v>
      </c>
      <c r="D3278" s="12" t="s">
        <v>684</v>
      </c>
    </row>
    <row r="3279" spans="1:4" s="2" customFormat="1">
      <c r="A3279" s="8">
        <v>701239</v>
      </c>
      <c r="B3279" s="12" t="str">
        <v>トヨタカローラ新茨城（株） 法人グループ</v>
      </c>
      <c r="C3279" s="12" t="str">
        <v>016 電気・通信・視聴覚機器用品</v>
      </c>
      <c r="D3279" s="12" t="s">
        <v>684</v>
      </c>
    </row>
    <row r="3280" spans="1:4" s="2" customFormat="1">
      <c r="A3280" s="9">
        <v>701239</v>
      </c>
      <c r="B3280" s="12" t="str">
        <v>トヨタカローラ新茨城（株） 法人グループ</v>
      </c>
      <c r="C3280" s="12" t="str">
        <v>028 車検</v>
      </c>
      <c r="D3280" s="12" t="s">
        <v>684</v>
      </c>
    </row>
    <row r="3281" spans="1:4" s="2" customFormat="1">
      <c r="A3281" s="9">
        <v>701239</v>
      </c>
      <c r="B3281" s="12" t="str">
        <v>トヨタカローラ新茨城（株） 法人グループ</v>
      </c>
      <c r="C3281" s="12" t="str">
        <v>047 その他役務の提供</v>
      </c>
      <c r="D3281" s="12" t="s">
        <v>684</v>
      </c>
    </row>
    <row r="3282" spans="1:4" s="2" customFormat="1">
      <c r="A3282" s="9">
        <v>701240</v>
      </c>
      <c r="B3282" s="12" t="str">
        <v>トレンドデザイン（株） 水戸事務所</v>
      </c>
      <c r="C3282" s="12" t="str">
        <v>022 集計、計算、調査、計画策定</v>
      </c>
      <c r="D3282" s="12" t="s">
        <v>1192</v>
      </c>
    </row>
    <row r="3283" spans="1:4" s="2" customFormat="1">
      <c r="A3283" s="9">
        <v>701240</v>
      </c>
      <c r="B3283" s="12" t="str">
        <v>トレンドデザイン（株） 水戸事務所</v>
      </c>
      <c r="C3283" s="12" t="str">
        <v>033 上下水道施設の維持管理</v>
      </c>
      <c r="D3283" s="12" t="s">
        <v>1192</v>
      </c>
    </row>
    <row r="3284" spans="1:4" s="2" customFormat="1">
      <c r="A3284" s="9">
        <v>701240</v>
      </c>
      <c r="B3284" s="12" t="str">
        <v>トレンドデザイン（株） 水戸事務所</v>
      </c>
      <c r="C3284" s="12" t="str">
        <v>047 その他役務の提供</v>
      </c>
      <c r="D3284" s="12" t="s">
        <v>1192</v>
      </c>
    </row>
    <row r="3285" spans="1:4" s="2" customFormat="1">
      <c r="A3285" s="9">
        <v>701242</v>
      </c>
      <c r="B3285" s="12" t="str">
        <v>日本カーソリューションズ（株） 水戸支店</v>
      </c>
      <c r="C3285" s="12" t="str">
        <v>048 賃貸借</v>
      </c>
      <c r="D3285" s="12" t="s">
        <v>1193</v>
      </c>
    </row>
    <row r="3286" spans="1:4" s="2" customFormat="1">
      <c r="A3286" s="9">
        <v>701243</v>
      </c>
      <c r="B3286" s="12" t="str">
        <v>ビズアップ公共コンサルティング（株）</v>
      </c>
      <c r="C3286" s="12" t="str">
        <v>015 情報機器用品、ソフトウェア</v>
      </c>
      <c r="D3286" s="12" t="s">
        <v>1194</v>
      </c>
    </row>
    <row r="3287" spans="1:4" s="2" customFormat="1">
      <c r="A3287" s="8">
        <v>701243</v>
      </c>
      <c r="B3287" s="12" t="str">
        <v>ビズアップ公共コンサルティング（株）</v>
      </c>
      <c r="C3287" s="12" t="str">
        <v>022 集計、計算、調査、計画策定</v>
      </c>
      <c r="D3287" s="12" t="s">
        <v>1194</v>
      </c>
    </row>
    <row r="3288" spans="1:4" s="2" customFormat="1">
      <c r="A3288" s="8">
        <v>701243</v>
      </c>
      <c r="B3288" s="12" t="str">
        <v>ビズアップ公共コンサルティング（株）</v>
      </c>
      <c r="C3288" s="12" t="str">
        <v>035 情報処理、情報提供サービス、情報機器等の保守点検</v>
      </c>
      <c r="D3288" s="12" t="s">
        <v>1194</v>
      </c>
    </row>
    <row r="3289" spans="1:4" s="2" customFormat="1">
      <c r="A3289" s="8">
        <v>701243</v>
      </c>
      <c r="B3289" s="12" t="str">
        <v>ビズアップ公共コンサルティング（株）</v>
      </c>
      <c r="C3289" s="12" t="str">
        <v>047 その他役務の提供</v>
      </c>
      <c r="D3289" s="12" t="s">
        <v>1194</v>
      </c>
    </row>
    <row r="3290" spans="1:4" s="2" customFormat="1">
      <c r="A3290" s="8">
        <v>701244</v>
      </c>
      <c r="B3290" s="12" t="str">
        <v>（株） 日本水泳振興会 栃木営業所</v>
      </c>
      <c r="C3290" s="12" t="str">
        <v>007 楽器、スポーツ用品、室内外遊具・玩具</v>
      </c>
      <c r="D3290" s="12" t="s">
        <v>507</v>
      </c>
    </row>
    <row r="3291" spans="1:4" s="2" customFormat="1">
      <c r="A3291" s="8">
        <v>701244</v>
      </c>
      <c r="B3291" s="12" t="str">
        <v>（株） 日本水泳振興会 栃木営業所</v>
      </c>
      <c r="C3291" s="12" t="str">
        <v>032 体育施設管理監視</v>
      </c>
      <c r="D3291" s="12" t="s">
        <v>507</v>
      </c>
    </row>
    <row r="3292" spans="1:4" s="2" customFormat="1">
      <c r="A3292" s="8">
        <v>701244</v>
      </c>
      <c r="B3292" s="12" t="str">
        <v>（株） 日本水泳振興会 栃木営業所</v>
      </c>
      <c r="C3292" s="12" t="str">
        <v>047 その他役務の提供</v>
      </c>
      <c r="D3292" s="12" t="s">
        <v>507</v>
      </c>
    </row>
    <row r="3293" spans="1:4" s="2" customFormat="1">
      <c r="A3293" s="8">
        <v>701247</v>
      </c>
      <c r="B3293" s="12" t="str">
        <v>（株）日本メディカ</v>
      </c>
      <c r="C3293" s="12" t="str">
        <v>035 情報処理、情報提供サービス、情報機器等の保守点検</v>
      </c>
      <c r="D3293" s="12" t="s">
        <v>1195</v>
      </c>
    </row>
    <row r="3294" spans="1:4" s="2" customFormat="1">
      <c r="A3294" s="8">
        <v>701247</v>
      </c>
      <c r="B3294" s="12" t="str">
        <v>（株）日本メディカ</v>
      </c>
      <c r="C3294" s="12" t="str">
        <v>045 明細書点検</v>
      </c>
      <c r="D3294" s="12" t="s">
        <v>1195</v>
      </c>
    </row>
    <row r="3295" spans="1:4" s="2" customFormat="1">
      <c r="A3295" s="9">
        <v>701248</v>
      </c>
      <c r="B3295" s="12" t="str">
        <v>ニューホライズンコレクティブ（同）</v>
      </c>
      <c r="C3295" s="12" t="str">
        <v>004 印刷製本</v>
      </c>
      <c r="D3295" s="12" t="s">
        <v>645</v>
      </c>
    </row>
    <row r="3296" spans="1:4" s="2" customFormat="1">
      <c r="A3296" s="8">
        <v>701248</v>
      </c>
      <c r="B3296" s="12" t="str">
        <v>ニューホライズンコレクティブ（同）</v>
      </c>
      <c r="C3296" s="12" t="str">
        <v>005 事務機器用品</v>
      </c>
      <c r="D3296" s="12" t="s">
        <v>645</v>
      </c>
    </row>
    <row r="3297" spans="1:4" s="2" customFormat="1">
      <c r="A3297" s="8">
        <v>701248</v>
      </c>
      <c r="B3297" s="12" t="str">
        <v>ニューホライズンコレクティブ（同）</v>
      </c>
      <c r="C3297" s="12" t="str">
        <v>006 学校備品、学校教材、図書、視聴覚資料</v>
      </c>
      <c r="D3297" s="12" t="s">
        <v>645</v>
      </c>
    </row>
    <row r="3298" spans="1:4" s="2" customFormat="1">
      <c r="A3298" s="8">
        <v>701248</v>
      </c>
      <c r="B3298" s="12" t="str">
        <v>ニューホライズンコレクティブ（同）</v>
      </c>
      <c r="C3298" s="12" t="str">
        <v>007 楽器、スポーツ用品、室内外遊具・玩具</v>
      </c>
      <c r="D3298" s="12" t="s">
        <v>645</v>
      </c>
    </row>
    <row r="3299" spans="1:4" s="2" customFormat="1">
      <c r="A3299" s="8">
        <v>701248</v>
      </c>
      <c r="B3299" s="12" t="str">
        <v>ニューホライズンコレクティブ（同）</v>
      </c>
      <c r="C3299" s="12" t="str">
        <v>008 家具、寝具、室内装飾品、什器類</v>
      </c>
      <c r="D3299" s="12" t="s">
        <v>645</v>
      </c>
    </row>
    <row r="3300" spans="1:4" s="2" customFormat="1">
      <c r="A3300" s="8">
        <v>701248</v>
      </c>
      <c r="B3300" s="12" t="str">
        <v>ニューホライズンコレクティブ（同）</v>
      </c>
      <c r="C3300" s="12" t="str">
        <v>009 繊維・皮革製品</v>
      </c>
      <c r="D3300" s="12" t="s">
        <v>645</v>
      </c>
    </row>
    <row r="3301" spans="1:4" s="2" customFormat="1">
      <c r="A3301" s="8">
        <v>701248</v>
      </c>
      <c r="B3301" s="12" t="str">
        <v>ニューホライズンコレクティブ（同）</v>
      </c>
      <c r="C3301" s="12" t="str">
        <v>010 紙・袋製品</v>
      </c>
      <c r="D3301" s="12" t="s">
        <v>645</v>
      </c>
    </row>
    <row r="3302" spans="1:4" s="2" customFormat="1">
      <c r="A3302" s="8">
        <v>701248</v>
      </c>
      <c r="B3302" s="12" t="str">
        <v>ニューホライズンコレクティブ（同）</v>
      </c>
      <c r="C3302" s="12" t="str">
        <v>015 情報機器用品、ソフトウェア</v>
      </c>
      <c r="D3302" s="12" t="s">
        <v>645</v>
      </c>
    </row>
    <row r="3303" spans="1:4" s="2" customFormat="1">
      <c r="A3303" s="8">
        <v>701248</v>
      </c>
      <c r="B3303" s="12" t="str">
        <v>ニューホライズンコレクティブ（同）</v>
      </c>
      <c r="C3303" s="12" t="str">
        <v>016 電気・通信・視聴覚機器用品</v>
      </c>
      <c r="D3303" s="12" t="s">
        <v>645</v>
      </c>
    </row>
    <row r="3304" spans="1:4" s="2" customFormat="1">
      <c r="A3304" s="9">
        <v>701248</v>
      </c>
      <c r="B3304" s="12" t="str">
        <v>ニューホライズンコレクティブ（同）</v>
      </c>
      <c r="C3304" s="12" t="str">
        <v>021 その他の販売</v>
      </c>
      <c r="D3304" s="12" t="s">
        <v>645</v>
      </c>
    </row>
    <row r="3305" spans="1:4" s="2" customFormat="1">
      <c r="A3305" s="9">
        <v>701248</v>
      </c>
      <c r="B3305" s="12" t="str">
        <v>ニューホライズンコレクティブ（同）</v>
      </c>
      <c r="C3305" s="12" t="str">
        <v>022 集計、計算、調査、計画策定</v>
      </c>
      <c r="D3305" s="12" t="s">
        <v>645</v>
      </c>
    </row>
    <row r="3306" spans="1:4" s="2" customFormat="1">
      <c r="A3306" s="9">
        <v>701248</v>
      </c>
      <c r="B3306" s="12" t="str">
        <v>ニューホライズンコレクティブ（同）</v>
      </c>
      <c r="C3306" s="12" t="str">
        <v>024 写真・製図・複写・地図の撮影作成</v>
      </c>
      <c r="D3306" s="12" t="s">
        <v>645</v>
      </c>
    </row>
    <row r="3307" spans="1:4" s="2" customFormat="1">
      <c r="A3307" s="9">
        <v>701248</v>
      </c>
      <c r="B3307" s="12" t="str">
        <v>ニューホライズンコレクティブ（同）</v>
      </c>
      <c r="C3307" s="12" t="str">
        <v>025 映画・ビデオ・広告・看板の企画制作</v>
      </c>
      <c r="D3307" s="12" t="s">
        <v>645</v>
      </c>
    </row>
    <row r="3308" spans="1:4" s="2" customFormat="1">
      <c r="A3308" s="9">
        <v>701248</v>
      </c>
      <c r="B3308" s="12" t="str">
        <v>ニューホライズンコレクティブ（同）</v>
      </c>
      <c r="C3308" s="12" t="str">
        <v>026 催事の企画運営、旅行企画</v>
      </c>
      <c r="D3308" s="12" t="s">
        <v>645</v>
      </c>
    </row>
    <row r="3309" spans="1:4" s="2" customFormat="1">
      <c r="A3309" s="9">
        <v>701248</v>
      </c>
      <c r="B3309" s="12" t="str">
        <v>ニューホライズンコレクティブ（同）</v>
      </c>
      <c r="C3309" s="12" t="str">
        <v>035 情報処理、情報提供サービス、情報機器等の保守点検</v>
      </c>
      <c r="D3309" s="12" t="s">
        <v>645</v>
      </c>
    </row>
    <row r="3310" spans="1:4" s="2" customFormat="1">
      <c r="A3310" s="9">
        <v>701248</v>
      </c>
      <c r="B3310" s="12" t="str">
        <v>ニューホライズンコレクティブ（同）</v>
      </c>
      <c r="C3310" s="12" t="str">
        <v>046 翻訳、速記反訳、会議録作成</v>
      </c>
      <c r="D3310" s="12" t="s">
        <v>645</v>
      </c>
    </row>
    <row r="3311" spans="1:4" s="2" customFormat="1">
      <c r="A3311" s="8">
        <v>701248</v>
      </c>
      <c r="B3311" s="12" t="str">
        <v>ニューホライズンコレクティブ（同）</v>
      </c>
      <c r="C3311" s="12" t="str">
        <v>047 その他役務の提供</v>
      </c>
      <c r="D3311" s="12" t="s">
        <v>645</v>
      </c>
    </row>
    <row r="3312" spans="1:4" s="2" customFormat="1">
      <c r="A3312" s="9">
        <v>701249</v>
      </c>
      <c r="B3312" s="12" t="str">
        <v>（株）ネクセライズ</v>
      </c>
      <c r="C3312" s="12" t="str">
        <v>011 燃料、潤滑油、油脂類</v>
      </c>
      <c r="D3312" s="12" t="s">
        <v>1196</v>
      </c>
    </row>
    <row r="3313" spans="1:4" s="2" customFormat="1">
      <c r="A3313" s="9">
        <v>701249</v>
      </c>
      <c r="B3313" s="12" t="str">
        <v>（株）ネクセライズ</v>
      </c>
      <c r="C3313" s="12" t="str">
        <v>020 消防機器用品（消防車両を含む）</v>
      </c>
      <c r="D3313" s="12" t="s">
        <v>1196</v>
      </c>
    </row>
    <row r="3314" spans="1:4" s="2" customFormat="1">
      <c r="A3314" s="8">
        <v>701249</v>
      </c>
      <c r="B3314" s="12" t="str">
        <v>（株）ネクセライズ</v>
      </c>
      <c r="C3314" s="12" t="str">
        <v>021 その他の販売</v>
      </c>
      <c r="D3314" s="12" t="s">
        <v>1196</v>
      </c>
    </row>
    <row r="3315" spans="1:4" s="2" customFormat="1">
      <c r="A3315" s="8">
        <v>701249</v>
      </c>
      <c r="B3315" s="12" t="str">
        <v>（株）ネクセライズ</v>
      </c>
      <c r="C3315" s="12" t="str">
        <v>050 研修講師・指導員・技術者の派遣</v>
      </c>
      <c r="D3315" s="12" t="s">
        <v>1196</v>
      </c>
    </row>
    <row r="3316" spans="1:4" s="2" customFormat="1">
      <c r="A3316" s="8">
        <v>701251</v>
      </c>
      <c r="B3316" s="12" t="str">
        <v>長谷川体育施設（株） 茨城営業所</v>
      </c>
      <c r="C3316" s="12" t="str">
        <v>014 建設・農業・工作機器用品</v>
      </c>
      <c r="D3316" s="12" t="s">
        <v>1197</v>
      </c>
    </row>
    <row r="3317" spans="1:4" s="2" customFormat="1">
      <c r="A3317" s="8">
        <v>701251</v>
      </c>
      <c r="B3317" s="12" t="str">
        <v>長谷川体育施設（株） 茨城営業所</v>
      </c>
      <c r="C3317" s="12" t="str">
        <v>021 その他の販売</v>
      </c>
      <c r="D3317" s="12" t="s">
        <v>1197</v>
      </c>
    </row>
    <row r="3318" spans="1:4" s="2" customFormat="1">
      <c r="A3318" s="8">
        <v>701251</v>
      </c>
      <c r="B3318" s="12" t="str">
        <v>長谷川体育施設（株） 茨城営業所</v>
      </c>
      <c r="C3318" s="12" t="str">
        <v>040 各種施設・設備の維持管理・保守点検</v>
      </c>
      <c r="D3318" s="12" t="s">
        <v>1197</v>
      </c>
    </row>
    <row r="3319" spans="1:4" s="2" customFormat="1">
      <c r="A3319" s="8">
        <v>701255</v>
      </c>
      <c r="B3319" s="12" t="str">
        <v>冨士機材（株） 茨城支店</v>
      </c>
      <c r="C3319" s="12" t="str">
        <v>001 建設・建築資材</v>
      </c>
      <c r="D3319" s="12" t="s">
        <v>1198</v>
      </c>
    </row>
    <row r="3320" spans="1:4" s="2" customFormat="1">
      <c r="A3320" s="8">
        <v>701255</v>
      </c>
      <c r="B3320" s="12" t="str">
        <v>冨士機材（株） 茨城支店</v>
      </c>
      <c r="C3320" s="12" t="str">
        <v>014 建設・農業・工作機器用品</v>
      </c>
      <c r="D3320" s="12" t="s">
        <v>1198</v>
      </c>
    </row>
    <row r="3321" spans="1:4" s="2" customFormat="1">
      <c r="A3321" s="9">
        <v>701255</v>
      </c>
      <c r="B3321" s="12" t="str">
        <v>冨士機材（株） 茨城支店</v>
      </c>
      <c r="C3321" s="12" t="str">
        <v>021 その他の販売</v>
      </c>
      <c r="D3321" s="12" t="s">
        <v>1198</v>
      </c>
    </row>
    <row r="3322" spans="1:4" s="2" customFormat="1">
      <c r="A3322" s="8">
        <v>701256</v>
      </c>
      <c r="B3322" s="12" t="str">
        <v>（株） フジコー 水戸支店</v>
      </c>
      <c r="C3322" s="12" t="str">
        <v>005 事務機器用品</v>
      </c>
      <c r="D3322" s="12" t="s">
        <v>1199</v>
      </c>
    </row>
    <row r="3323" spans="1:4" s="2" customFormat="1">
      <c r="A3323" s="8">
        <v>701256</v>
      </c>
      <c r="B3323" s="12" t="str">
        <v>（株） フジコー 水戸支店</v>
      </c>
      <c r="C3323" s="12" t="str">
        <v>015 情報機器用品、ソフトウェア</v>
      </c>
      <c r="D3323" s="12" t="s">
        <v>1199</v>
      </c>
    </row>
    <row r="3324" spans="1:4" s="2" customFormat="1">
      <c r="A3324" s="8">
        <v>701256</v>
      </c>
      <c r="B3324" s="12" t="str">
        <v>（株） フジコー 水戸支店</v>
      </c>
      <c r="C3324" s="12" t="str">
        <v>016 電気・通信・視聴覚機器用品</v>
      </c>
      <c r="D3324" s="12" t="s">
        <v>1199</v>
      </c>
    </row>
    <row r="3325" spans="1:4" s="2" customFormat="1">
      <c r="A3325" s="8">
        <v>701256</v>
      </c>
      <c r="B3325" s="12" t="str">
        <v>（株） フジコー 水戸支店</v>
      </c>
      <c r="C3325" s="12" t="str">
        <v>017 厨房・空調機器用品</v>
      </c>
      <c r="D3325" s="12" t="s">
        <v>1199</v>
      </c>
    </row>
    <row r="3326" spans="1:4" s="2" customFormat="1">
      <c r="A3326" s="8">
        <v>701256</v>
      </c>
      <c r="B3326" s="12" t="str">
        <v>（株） フジコー 水戸支店</v>
      </c>
      <c r="C3326" s="12" t="str">
        <v>020 消防機器用品（消防車両を含む）</v>
      </c>
      <c r="D3326" s="12" t="s">
        <v>1199</v>
      </c>
    </row>
    <row r="3327" spans="1:4" s="2" customFormat="1">
      <c r="A3327" s="8">
        <v>701258</v>
      </c>
      <c r="B3327" s="12" t="str">
        <v>（株）藤江</v>
      </c>
      <c r="C3327" s="12" t="str">
        <v>044 調理・給食業務</v>
      </c>
      <c r="D3327" s="12" t="s">
        <v>1087</v>
      </c>
    </row>
    <row r="3328" spans="1:4" s="2" customFormat="1">
      <c r="A3328" s="9">
        <v>701258</v>
      </c>
      <c r="B3328" s="12" t="str">
        <v>（株）藤江</v>
      </c>
      <c r="C3328" s="12" t="str">
        <v>049 労働者派遣</v>
      </c>
      <c r="D3328" s="12" t="s">
        <v>1087</v>
      </c>
    </row>
    <row r="3329" spans="1:4" s="2" customFormat="1">
      <c r="A3329" s="8">
        <v>701260</v>
      </c>
      <c r="B3329" s="12" t="str">
        <v>（株）ホットスタッフ土浦</v>
      </c>
      <c r="C3329" s="12" t="str">
        <v>049 労働者派遣</v>
      </c>
      <c r="D3329" s="12" t="s">
        <v>1200</v>
      </c>
    </row>
    <row r="3330" spans="1:4" s="2" customFormat="1">
      <c r="A3330" s="8">
        <v>701261</v>
      </c>
      <c r="B3330" s="12" t="str">
        <v>（株）水環境プランニング 茨城支店</v>
      </c>
      <c r="C3330" s="12" t="str">
        <v>022 集計、計算、調査、計画策定</v>
      </c>
      <c r="D3330" s="12" t="s">
        <v>321</v>
      </c>
    </row>
    <row r="3331" spans="1:4" s="2" customFormat="1">
      <c r="A3331" s="9">
        <v>701261</v>
      </c>
      <c r="B3331" s="12" t="str">
        <v>（株）水環境プランニング 茨城支店</v>
      </c>
      <c r="C3331" s="12" t="str">
        <v>033 上下水道施設の維持管理</v>
      </c>
      <c r="D3331" s="12" t="s">
        <v>321</v>
      </c>
    </row>
    <row r="3332" spans="1:4" s="2" customFormat="1">
      <c r="A3332" s="9">
        <v>701267</v>
      </c>
      <c r="B3332" s="12" t="str">
        <v>（有） アートワークス</v>
      </c>
      <c r="C3332" s="12" t="str">
        <v>021 その他の販売</v>
      </c>
      <c r="D3332" s="12" t="s">
        <v>1107</v>
      </c>
    </row>
    <row r="3333" spans="1:4" s="2" customFormat="1">
      <c r="A3333" s="9">
        <v>701267</v>
      </c>
      <c r="B3333" s="12" t="str">
        <v>（有）アートワークス</v>
      </c>
      <c r="C3333" s="12" t="str">
        <v>026 催事の企画運営、旅行企画</v>
      </c>
      <c r="D3333" s="12" t="s">
        <v>1107</v>
      </c>
    </row>
    <row r="3334" spans="1:4" s="2" customFormat="1">
      <c r="A3334" s="9">
        <v>701267</v>
      </c>
      <c r="B3334" s="12" t="str">
        <v>（有）アートワークス</v>
      </c>
      <c r="C3334" s="12" t="str">
        <v>047 その他役務の提供</v>
      </c>
      <c r="D3334" s="12" t="s">
        <v>1107</v>
      </c>
    </row>
    <row r="3335" spans="1:4" s="2" customFormat="1">
      <c r="A3335" s="9">
        <v>701268</v>
      </c>
      <c r="B3335" s="12" t="str">
        <v>（株）ウィルエージェンシー</v>
      </c>
      <c r="C3335" s="12" t="str">
        <v>022 集計、計算、調査、計画策定</v>
      </c>
      <c r="D3335" s="12" t="s">
        <v>1201</v>
      </c>
    </row>
    <row r="3336" spans="1:4" s="2" customFormat="1">
      <c r="A3336" s="8">
        <v>701268</v>
      </c>
      <c r="B3336" s="12" t="str">
        <v>（株）ウィルエージェンシー</v>
      </c>
      <c r="C3336" s="12" t="str">
        <v>026 催事の企画運営、旅行企画</v>
      </c>
      <c r="D3336" s="12" t="s">
        <v>1201</v>
      </c>
    </row>
    <row r="3337" spans="1:4" s="2" customFormat="1">
      <c r="A3337" s="8">
        <v>701268</v>
      </c>
      <c r="B3337" s="12" t="str">
        <v>（株）ウィルエージェンシー</v>
      </c>
      <c r="C3337" s="12" t="str">
        <v>027 警備</v>
      </c>
      <c r="D3337" s="12" t="s">
        <v>1201</v>
      </c>
    </row>
    <row r="3338" spans="1:4" s="2" customFormat="1">
      <c r="A3338" s="9">
        <v>701268</v>
      </c>
      <c r="B3338" s="12" t="str">
        <v>（株）ウィルエージェンシー</v>
      </c>
      <c r="C3338" s="12" t="str">
        <v>035 情報処理、情報提供サービス、情報機器等の保守点検</v>
      </c>
      <c r="D3338" s="12" t="s">
        <v>1201</v>
      </c>
    </row>
    <row r="3339" spans="1:4" s="2" customFormat="1">
      <c r="A3339" s="9">
        <v>701268</v>
      </c>
      <c r="B3339" s="12" t="str">
        <v>（株）ウィルエージェンシー</v>
      </c>
      <c r="C3339" s="12" t="str">
        <v>047 その他役務の提供</v>
      </c>
      <c r="D3339" s="12" t="s">
        <v>1201</v>
      </c>
    </row>
    <row r="3340" spans="1:4" s="2" customFormat="1">
      <c r="A3340" s="9">
        <v>701268</v>
      </c>
      <c r="B3340" s="12" t="str">
        <v>（株）ウィルエージェンシー</v>
      </c>
      <c r="C3340" s="12" t="str">
        <v>049 労働者派遣</v>
      </c>
      <c r="D3340" s="12" t="s">
        <v>1201</v>
      </c>
    </row>
    <row r="3341" spans="1:4" s="2" customFormat="1">
      <c r="A3341" s="8">
        <v>701270</v>
      </c>
      <c r="B3341" s="12" t="str">
        <v>（株）エスプールグローカル</v>
      </c>
      <c r="C3341" s="12" t="str">
        <v>022 集計、計算、調査、計画策定</v>
      </c>
      <c r="D3341" s="12" t="s">
        <v>1202</v>
      </c>
    </row>
    <row r="3342" spans="1:4" s="2" customFormat="1">
      <c r="A3342" s="8">
        <v>701270</v>
      </c>
      <c r="B3342" s="12" t="str">
        <v>（株）エスプールグローカル</v>
      </c>
      <c r="C3342" s="12" t="str">
        <v>025 映画・ビデオ・広告・看板の企画制作</v>
      </c>
      <c r="D3342" s="12" t="s">
        <v>1202</v>
      </c>
    </row>
    <row r="3343" spans="1:4" s="2" customFormat="1">
      <c r="A3343" s="8">
        <v>701270</v>
      </c>
      <c r="B3343" s="12" t="str">
        <v>（株）エスプールグローカル</v>
      </c>
      <c r="C3343" s="12" t="str">
        <v>026 催事の企画運営、旅行企画</v>
      </c>
      <c r="D3343" s="12" t="s">
        <v>1202</v>
      </c>
    </row>
    <row r="3344" spans="1:4" s="2" customFormat="1">
      <c r="A3344" s="8">
        <v>701270</v>
      </c>
      <c r="B3344" s="12" t="str">
        <v>（株）エスプールグローカル</v>
      </c>
      <c r="C3344" s="12" t="str">
        <v>035 情報処理、情報提供サービス、情報機器等の保守点検</v>
      </c>
      <c r="D3344" s="12" t="s">
        <v>1202</v>
      </c>
    </row>
    <row r="3345" spans="1:4" s="2" customFormat="1">
      <c r="A3345" s="8">
        <v>701270</v>
      </c>
      <c r="B3345" s="12" t="str">
        <v>（株）エスプールグローカル</v>
      </c>
      <c r="C3345" s="12" t="str">
        <v>046 翻訳、速記反訳、会議録作成</v>
      </c>
      <c r="D3345" s="12" t="s">
        <v>1202</v>
      </c>
    </row>
    <row r="3346" spans="1:4" s="2" customFormat="1">
      <c r="A3346" s="8">
        <v>701270</v>
      </c>
      <c r="B3346" s="12" t="str">
        <v>（株）エスプールグローカル</v>
      </c>
      <c r="C3346" s="12" t="str">
        <v>047 その他役務の提供</v>
      </c>
      <c r="D3346" s="12" t="s">
        <v>1202</v>
      </c>
    </row>
    <row r="3347" spans="1:4" s="2" customFormat="1">
      <c r="A3347" s="8">
        <v>701272</v>
      </c>
      <c r="B3347" s="12" t="str">
        <v>（株）片平新日本技研 東京本店</v>
      </c>
      <c r="C3347" s="12" t="str">
        <v>022 集計、計算、調査、計画策定</v>
      </c>
      <c r="D3347" s="12" t="s">
        <v>1203</v>
      </c>
    </row>
    <row r="3348" spans="1:4" s="2" customFormat="1">
      <c r="A3348" s="8">
        <v>701273</v>
      </c>
      <c r="B3348" s="12" t="str">
        <v>国際ロジテック（株）</v>
      </c>
      <c r="C3348" s="12" t="str">
        <v>029 運送、運輸（廃棄物収集運搬を除く）</v>
      </c>
      <c r="D3348" s="12" t="s">
        <v>1204</v>
      </c>
    </row>
    <row r="3349" spans="1:4" s="2" customFormat="1">
      <c r="A3349" s="8">
        <v>701273</v>
      </c>
      <c r="B3349" s="12" t="str">
        <v>国際ロジテック（株）</v>
      </c>
      <c r="C3349" s="12" t="str">
        <v>047 その他役務の提供</v>
      </c>
      <c r="D3349" s="12" t="s">
        <v>1204</v>
      </c>
    </row>
    <row r="3350" spans="1:4" s="2" customFormat="1">
      <c r="A3350" s="8">
        <v>701276</v>
      </c>
      <c r="B3350" s="12" t="str">
        <v>ＧＭＯグローバルサイン・ホールディングス（株）</v>
      </c>
      <c r="C3350" s="12" t="str">
        <v>005 事務機器用品</v>
      </c>
      <c r="D3350" s="12" t="s">
        <v>212</v>
      </c>
    </row>
    <row r="3351" spans="1:4" s="2" customFormat="1">
      <c r="A3351" s="8">
        <v>701276</v>
      </c>
      <c r="B3351" s="12" t="str">
        <v>ＧＭＯグローバルサイン・ホールディングス（株）</v>
      </c>
      <c r="C3351" s="12" t="str">
        <v>015 情報機器用品、ソフトウェア</v>
      </c>
      <c r="D3351" s="12" t="s">
        <v>212</v>
      </c>
    </row>
    <row r="3352" spans="1:4" s="2" customFormat="1">
      <c r="A3352" s="8">
        <v>701276</v>
      </c>
      <c r="B3352" s="12" t="str">
        <v>ＧＭＯグローバルサイン・ホールディングス（株）</v>
      </c>
      <c r="C3352" s="12" t="str">
        <v>021 その他の販売</v>
      </c>
      <c r="D3352" s="12" t="s">
        <v>212</v>
      </c>
    </row>
    <row r="3353" spans="1:4" s="2" customFormat="1">
      <c r="A3353" s="8">
        <v>701276</v>
      </c>
      <c r="B3353" s="12" t="str">
        <v>ＧＭＯグローバルサイン・ホールディングス（株）</v>
      </c>
      <c r="C3353" s="12" t="str">
        <v>035 情報処理、情報提供サービス、情報機器等の保守点検</v>
      </c>
      <c r="D3353" s="12" t="s">
        <v>212</v>
      </c>
    </row>
    <row r="3354" spans="1:4" s="2" customFormat="1">
      <c r="A3354" s="8">
        <v>701276</v>
      </c>
      <c r="B3354" s="12" t="str">
        <v>ＧＭＯグローバルサイン・ホールディングス（株）</v>
      </c>
      <c r="C3354" s="12" t="str">
        <v>047 その他役務の提供</v>
      </c>
      <c r="D3354" s="12" t="s">
        <v>212</v>
      </c>
    </row>
    <row r="3355" spans="1:4" s="2" customFormat="1">
      <c r="A3355" s="8">
        <v>701276</v>
      </c>
      <c r="B3355" s="12" t="str">
        <v>ＧＭＯグローバルサイン・ホールディングス（株）</v>
      </c>
      <c r="C3355" s="12" t="str">
        <v>048 賃貸借</v>
      </c>
      <c r="D3355" s="12" t="s">
        <v>212</v>
      </c>
    </row>
    <row r="3356" spans="1:4" s="2" customFormat="1">
      <c r="A3356" s="8">
        <v>701280</v>
      </c>
      <c r="B3356" s="12" t="str">
        <v>（税）ＴＭＳ 練馬事務所</v>
      </c>
      <c r="C3356" s="12" t="str">
        <v>022 集計、計算、調査、計画策定</v>
      </c>
      <c r="D3356" s="12" t="s">
        <v>1205</v>
      </c>
    </row>
    <row r="3357" spans="1:4" s="2" customFormat="1">
      <c r="A3357" s="8">
        <v>701280</v>
      </c>
      <c r="B3357" s="12" t="str">
        <v>（税）ＴＭＳ 練馬事務所</v>
      </c>
      <c r="C3357" s="12" t="str">
        <v>035 情報処理、情報提供サービス、情報機器等の保守点検</v>
      </c>
      <c r="D3357" s="12" t="s">
        <v>1205</v>
      </c>
    </row>
    <row r="3358" spans="1:4" s="2" customFormat="1">
      <c r="A3358" s="8">
        <v>701283</v>
      </c>
      <c r="B3358" s="12" t="str">
        <v>日本通信紙（株） 北関東営業所</v>
      </c>
      <c r="C3358" s="12" t="str">
        <v>004 印刷製本</v>
      </c>
      <c r="D3358" s="12" t="s">
        <v>1206</v>
      </c>
    </row>
    <row r="3359" spans="1:4" s="2" customFormat="1">
      <c r="A3359" s="8">
        <v>701283</v>
      </c>
      <c r="B3359" s="12" t="str">
        <v>日本通信紙（株） 北関東営業所</v>
      </c>
      <c r="C3359" s="12" t="str">
        <v>015 情報機器用品、ソフトウェア</v>
      </c>
      <c r="D3359" s="12" t="s">
        <v>1206</v>
      </c>
    </row>
    <row r="3360" spans="1:4" s="2" customFormat="1">
      <c r="A3360" s="8">
        <v>701283</v>
      </c>
      <c r="B3360" s="12" t="str">
        <v>日本通信紙（株） 北関東営業所</v>
      </c>
      <c r="C3360" s="12" t="str">
        <v>022 集計、計算、調査、計画策定</v>
      </c>
      <c r="D3360" s="12" t="s">
        <v>1206</v>
      </c>
    </row>
    <row r="3361" spans="1:4" s="2" customFormat="1">
      <c r="A3361" s="9">
        <v>701283</v>
      </c>
      <c r="B3361" s="12" t="str">
        <v>日本通信紙（株） 北関東営業所</v>
      </c>
      <c r="C3361" s="12" t="str">
        <v>035 情報処理、情報提供サービス、情報機器等の保守点検</v>
      </c>
      <c r="D3361" s="12" t="s">
        <v>1206</v>
      </c>
    </row>
    <row r="3362" spans="1:4" s="2" customFormat="1">
      <c r="A3362" s="9">
        <v>701283</v>
      </c>
      <c r="B3362" s="12" t="str">
        <v>日本通信紙（株） 北関東営業所</v>
      </c>
      <c r="C3362" s="12" t="str">
        <v>047 その他役務の提供</v>
      </c>
      <c r="D3362" s="12" t="s">
        <v>1206</v>
      </c>
    </row>
    <row r="3363" spans="1:4" s="2" customFormat="1">
      <c r="A3363" s="9">
        <v>701284</v>
      </c>
      <c r="B3363" s="12" t="str">
        <v>ハラエンジニアリング（株）</v>
      </c>
      <c r="C3363" s="12" t="str">
        <v>007 楽器、スポーツ用品、室内外遊具・玩具</v>
      </c>
      <c r="D3363" s="12" t="s">
        <v>1207</v>
      </c>
    </row>
    <row r="3364" spans="1:4" s="2" customFormat="1">
      <c r="A3364" s="8">
        <v>701284</v>
      </c>
      <c r="B3364" s="12" t="str">
        <v>ハラエンジニアリング（株）</v>
      </c>
      <c r="C3364" s="12" t="str">
        <v>016 電気・通信・視聴覚機器用品</v>
      </c>
      <c r="D3364" s="12" t="s">
        <v>1207</v>
      </c>
    </row>
    <row r="3365" spans="1:4" s="2" customFormat="1">
      <c r="A3365" s="8">
        <v>701284</v>
      </c>
      <c r="B3365" s="12" t="str">
        <v>ハラエンジニアリング（株）</v>
      </c>
      <c r="C3365" s="12" t="str">
        <v>021 その他の販売</v>
      </c>
      <c r="D3365" s="12" t="s">
        <v>1207</v>
      </c>
    </row>
    <row r="3366" spans="1:4" s="2" customFormat="1">
      <c r="A3366" s="8">
        <v>701284</v>
      </c>
      <c r="B3366" s="12" t="str">
        <v>ハラエンジニアリング（株）</v>
      </c>
      <c r="C3366" s="12" t="str">
        <v>031 植栽・公園管理</v>
      </c>
      <c r="D3366" s="12" t="s">
        <v>1207</v>
      </c>
    </row>
    <row r="3367" spans="1:4" s="2" customFormat="1">
      <c r="A3367" s="8">
        <v>701284</v>
      </c>
      <c r="B3367" s="12" t="str">
        <v>ハラエンジニアリング（株）</v>
      </c>
      <c r="C3367" s="12" t="str">
        <v>040 各種施設・設備の維持管理・保守点検</v>
      </c>
      <c r="D3367" s="12" t="s">
        <v>1207</v>
      </c>
    </row>
    <row r="3368" spans="1:4" s="2" customFormat="1">
      <c r="A3368" s="8">
        <v>701284</v>
      </c>
      <c r="B3368" s="12" t="str">
        <v>ハラエンジニアリング（株）</v>
      </c>
      <c r="C3368" s="12" t="str">
        <v>047 その他役務の提供</v>
      </c>
      <c r="D3368" s="12" t="s">
        <v>1207</v>
      </c>
    </row>
    <row r="3369" spans="1:4" s="2" customFormat="1">
      <c r="A3369" s="8">
        <v>701286</v>
      </c>
      <c r="B3369" s="12" t="str">
        <v>（株）弘洋第一コンサルタンツ 茨城支社</v>
      </c>
      <c r="C3369" s="12" t="str">
        <v>022 集計、計算、調査、計画策定</v>
      </c>
      <c r="D3369" s="12" t="s">
        <v>1208</v>
      </c>
    </row>
    <row r="3370" spans="1:4" s="2" customFormat="1">
      <c r="A3370" s="8">
        <v>701286</v>
      </c>
      <c r="B3370" s="12" t="str">
        <v>（株）弘洋第一コンサルタンツ 茨城支社</v>
      </c>
      <c r="C3370" s="12" t="str">
        <v>024 写真・製図・複写・地図の撮影作成</v>
      </c>
      <c r="D3370" s="12" t="s">
        <v>1208</v>
      </c>
    </row>
    <row r="3371" spans="1:4">
      <c r="A3371" s="8">
        <v>701286</v>
      </c>
      <c r="B3371" s="12" t="str">
        <v>（株）弘洋第一コンサルタンツ 茨城支社</v>
      </c>
      <c r="C3371" s="12" t="str">
        <v>035 情報処理、情報提供サービス、情報機器等の保守点検</v>
      </c>
      <c r="D3371" s="12" t="s">
        <v>1208</v>
      </c>
    </row>
    <row r="3372" spans="1:4">
      <c r="A3372" s="8">
        <v>701287</v>
      </c>
      <c r="B3372" s="12" t="str">
        <v>（株）旭商事</v>
      </c>
      <c r="C3372" s="12" t="str">
        <v>011 燃料、潤滑油、油脂類</v>
      </c>
      <c r="D3372" s="12" t="s">
        <v>1209</v>
      </c>
    </row>
    <row r="3373" spans="1:4">
      <c r="A3373" s="8">
        <v>701288</v>
      </c>
      <c r="B3373" s="12" t="str">
        <v>茨城県石油業 （協組） 笠間支部</v>
      </c>
      <c r="C3373" s="12" t="str">
        <v>011 燃料、潤滑油、油脂類</v>
      </c>
      <c r="D3373" s="12" t="s">
        <v>1209</v>
      </c>
    </row>
    <row r="3374" spans="1:4">
      <c r="A3374" s="8">
        <v>701289</v>
      </c>
      <c r="B3374" s="12" t="str">
        <v>エヌケイ産業（株） 茨城支店</v>
      </c>
      <c r="C3374" s="12" t="str">
        <v>017 厨房・空調機器用品</v>
      </c>
      <c r="D3374" s="12" t="s">
        <v>1210</v>
      </c>
    </row>
    <row r="3375" spans="1:4">
      <c r="A3375" s="8">
        <v>701289</v>
      </c>
      <c r="B3375" s="12" t="str">
        <v>エヌケイ産業（株） 茨城支店</v>
      </c>
      <c r="C3375" s="12" t="str">
        <v>034 上下水道設備の保守点検</v>
      </c>
      <c r="D3375" s="12" t="s">
        <v>1210</v>
      </c>
    </row>
    <row r="3376" spans="1:4">
      <c r="A3376" s="8">
        <v>701289</v>
      </c>
      <c r="B3376" s="12" t="str">
        <v>エヌケイ産業（株） 茨城支店</v>
      </c>
      <c r="C3376" s="12" t="str">
        <v>036 電気・通信・視聴覚設備の保守点検</v>
      </c>
      <c r="D3376" s="12" t="s">
        <v>1210</v>
      </c>
    </row>
    <row r="3377" spans="1:4">
      <c r="A3377" s="8">
        <v>701289</v>
      </c>
      <c r="B3377" s="12" t="str">
        <v>エヌケイ産業（株） 茨城支店</v>
      </c>
      <c r="C3377" s="12" t="str">
        <v>038 空調・消防・ボイラー設備の保守点検</v>
      </c>
      <c r="D3377" s="12" t="s">
        <v>1210</v>
      </c>
    </row>
    <row r="3378" spans="1:4">
      <c r="A3378" s="8">
        <v>701289</v>
      </c>
      <c r="B3378" s="12" t="str">
        <v>エヌケイ産業（株） 茨城支店</v>
      </c>
      <c r="C3378" s="12" t="str">
        <v>041 各種施設・設備の清掃、消毒、防除、駆除</v>
      </c>
      <c r="D3378" s="12" t="s">
        <v>1210</v>
      </c>
    </row>
    <row r="3379" spans="1:4">
      <c r="A3379" s="8">
        <v>701291</v>
      </c>
      <c r="B3379" s="12" t="str">
        <v>アデコ（株） 日立支社</v>
      </c>
      <c r="C3379" s="12" t="str">
        <v>047 その他役務の提供</v>
      </c>
      <c r="D3379" s="12" t="s">
        <v>922</v>
      </c>
    </row>
    <row r="3380" spans="1:4">
      <c r="A3380" s="8">
        <v>701291</v>
      </c>
      <c r="B3380" s="12" t="str">
        <v>アデコ（株） 日立支社</v>
      </c>
      <c r="C3380" s="12" t="str">
        <v>049 労働者派遣</v>
      </c>
      <c r="D3380" s="12" t="s">
        <v>922</v>
      </c>
    </row>
    <row r="3381" spans="1:4">
      <c r="A3381" s="9">
        <v>701292</v>
      </c>
      <c r="B3381" s="12" t="str">
        <v>アマノマネジメントサービス（株）</v>
      </c>
      <c r="C3381" s="12" t="str">
        <v>021 その他の販売</v>
      </c>
      <c r="D3381" s="12" t="s">
        <v>1211</v>
      </c>
    </row>
    <row r="3382" spans="1:4">
      <c r="A3382" s="9">
        <v>701292</v>
      </c>
      <c r="B3382" s="12" t="str">
        <v>アマノマネジメントサービス（株）</v>
      </c>
      <c r="C3382" s="12" t="str">
        <v>027 警備</v>
      </c>
      <c r="D3382" s="12" t="s">
        <v>1211</v>
      </c>
    </row>
    <row r="3383" spans="1:4">
      <c r="A3383" s="9">
        <v>701292</v>
      </c>
      <c r="B3383" s="12" t="str">
        <v>アマノマネジメントサービス（株）</v>
      </c>
      <c r="C3383" s="12" t="str">
        <v>047 その他役務の提供</v>
      </c>
      <c r="D3383" s="12" t="s">
        <v>1211</v>
      </c>
    </row>
    <row r="3384" spans="1:4">
      <c r="A3384" s="9">
        <v>701292</v>
      </c>
      <c r="B3384" s="12" t="str">
        <v>アマノマネジメントサービス（株）</v>
      </c>
      <c r="C3384" s="12" t="str">
        <v>048 賃貸借</v>
      </c>
      <c r="D3384" s="12" t="s">
        <v>1211</v>
      </c>
    </row>
    <row r="3385" spans="1:4">
      <c r="A3385" s="8">
        <v>701293</v>
      </c>
      <c r="B3385" s="12" t="str">
        <v>安西工業（株） 東京支店</v>
      </c>
      <c r="C3385" s="12" t="str">
        <v>042 埋蔵文化財発掘、文化財保存処理</v>
      </c>
      <c r="D3385" s="12" t="s">
        <v>1212</v>
      </c>
    </row>
    <row r="3386" spans="1:4">
      <c r="A3386" s="8">
        <v>701293</v>
      </c>
      <c r="B3386" s="12" t="str">
        <v>安西工業（株） 東京支店</v>
      </c>
      <c r="C3386" s="12" t="str">
        <v>048 賃貸借</v>
      </c>
      <c r="D3386" s="12" t="s">
        <v>1212</v>
      </c>
    </row>
    <row r="3387" spans="1:4">
      <c r="A3387" s="8">
        <v>701294</v>
      </c>
      <c r="B3387" s="12" t="str">
        <v>茨城弘報（株）</v>
      </c>
      <c r="C3387" s="12" t="str">
        <v>004 印刷製本</v>
      </c>
      <c r="D3387" s="12" t="s">
        <v>1213</v>
      </c>
    </row>
    <row r="3388" spans="1:4">
      <c r="A3388" s="8">
        <v>701294</v>
      </c>
      <c r="B3388" s="12" t="str">
        <v>茨城弘報（株）</v>
      </c>
      <c r="C3388" s="12" t="str">
        <v>025 映画・ビデオ・広告・看板の企画制作</v>
      </c>
      <c r="D3388" s="12" t="s">
        <v>1213</v>
      </c>
    </row>
    <row r="3389" spans="1:4">
      <c r="A3389" s="8">
        <v>701294</v>
      </c>
      <c r="B3389" s="12" t="str">
        <v>茨城弘報（株）</v>
      </c>
      <c r="C3389" s="12" t="str">
        <v>026 催事の企画運営、旅行企画</v>
      </c>
      <c r="D3389" s="12" t="s">
        <v>1213</v>
      </c>
    </row>
    <row r="3390" spans="1:4">
      <c r="A3390" s="8">
        <v>701294</v>
      </c>
      <c r="B3390" s="12" t="str">
        <v>茨城弘報（株）</v>
      </c>
      <c r="C3390" s="12" t="str">
        <v>047 その他役務の提供</v>
      </c>
      <c r="D3390" s="12" t="s">
        <v>1213</v>
      </c>
    </row>
    <row r="3391" spans="1:4">
      <c r="A3391" s="8">
        <v>701296</v>
      </c>
      <c r="B3391" s="12" t="str">
        <v>（株）医療分析センター</v>
      </c>
      <c r="C3391" s="12" t="str">
        <v>047 その他役務の提供</v>
      </c>
      <c r="D3391" s="12" t="s">
        <v>293</v>
      </c>
    </row>
    <row r="3392" spans="1:4">
      <c r="A3392" s="8">
        <v>701299</v>
      </c>
      <c r="B3392" s="12" t="str">
        <v>（株）エスビイデー 茨城営業所</v>
      </c>
      <c r="C3392" s="12" t="str">
        <v>022 集計、計算、調査、計画策定</v>
      </c>
      <c r="D3392" s="12" t="s">
        <v>796</v>
      </c>
    </row>
    <row r="3393" spans="1:4">
      <c r="A3393" s="8">
        <v>701299</v>
      </c>
      <c r="B3393" s="12" t="str">
        <v>（株）エスビイデー 茨城営業所</v>
      </c>
      <c r="C3393" s="12" t="str">
        <v>047 その他役務の提供</v>
      </c>
      <c r="D3393" s="12" t="s">
        <v>796</v>
      </c>
    </row>
    <row r="3394" spans="1:4">
      <c r="A3394" s="9">
        <v>701300</v>
      </c>
      <c r="B3394" s="12" t="str">
        <v>ＮＤネットサービス（有）</v>
      </c>
      <c r="C3394" s="12" t="str">
        <v>034 上下水道設備の保守点検</v>
      </c>
      <c r="D3394" s="12" t="s">
        <v>1214</v>
      </c>
    </row>
    <row r="3395" spans="1:4">
      <c r="A3395" s="8">
        <v>701300</v>
      </c>
      <c r="B3395" s="12" t="str">
        <v>ＮＤネットサービス（有）</v>
      </c>
      <c r="C3395" s="12" t="str">
        <v>040 各種施設・設備の維持管理・保守点検</v>
      </c>
      <c r="D3395" s="12" t="s">
        <v>1214</v>
      </c>
    </row>
    <row r="3396" spans="1:4">
      <c r="A3396" s="8">
        <v>701300</v>
      </c>
      <c r="B3396" s="12" t="str">
        <v>ＮＤネットサービス（有）</v>
      </c>
      <c r="C3396" s="12" t="str">
        <v>041 各種施設・設備の清掃、消毒、防除、駆除</v>
      </c>
      <c r="D3396" s="12" t="s">
        <v>1214</v>
      </c>
    </row>
    <row r="3397" spans="1:4">
      <c r="A3397" s="9">
        <v>701300</v>
      </c>
      <c r="B3397" s="12" t="str">
        <v>ＮＤネットサービス（有）</v>
      </c>
      <c r="C3397" s="12" t="str">
        <v>047 その他役務の提供</v>
      </c>
      <c r="D3397" s="12" t="s">
        <v>1214</v>
      </c>
    </row>
    <row r="3398" spans="1:4">
      <c r="A3398" s="8">
        <v>701301</v>
      </c>
      <c r="B3398" s="12" t="str">
        <v>キャリアリンク（株）</v>
      </c>
      <c r="C3398" s="12" t="str">
        <v>022 集計、計算、調査、計画策定</v>
      </c>
      <c r="D3398" s="12" t="s">
        <v>181</v>
      </c>
    </row>
    <row r="3399" spans="1:4">
      <c r="A3399" s="8">
        <v>701301</v>
      </c>
      <c r="B3399" s="12" t="str">
        <v>キャリアリンク（株）</v>
      </c>
      <c r="C3399" s="12" t="str">
        <v>026 催事の企画運営、旅行企画</v>
      </c>
      <c r="D3399" s="12" t="s">
        <v>181</v>
      </c>
    </row>
    <row r="3400" spans="1:4">
      <c r="A3400" s="8">
        <v>701301</v>
      </c>
      <c r="B3400" s="12" t="str">
        <v>キャリアリンク（株）</v>
      </c>
      <c r="C3400" s="12" t="str">
        <v>035 情報処理、情報提供サービス、情報機器等の保守点検</v>
      </c>
      <c r="D3400" s="12" t="s">
        <v>181</v>
      </c>
    </row>
    <row r="3401" spans="1:4">
      <c r="A3401" s="8">
        <v>701301</v>
      </c>
      <c r="B3401" s="12" t="str">
        <v>キャリアリンク（株）</v>
      </c>
      <c r="C3401" s="12" t="str">
        <v>047 その他役務の提供</v>
      </c>
      <c r="D3401" s="12" t="s">
        <v>181</v>
      </c>
    </row>
    <row r="3402" spans="1:4">
      <c r="A3402" s="8">
        <v>701301</v>
      </c>
      <c r="B3402" s="12" t="str">
        <v>キャリアリンク（株）</v>
      </c>
      <c r="C3402" s="12" t="str">
        <v>049 労働者派遣</v>
      </c>
      <c r="D3402" s="12" t="s">
        <v>181</v>
      </c>
    </row>
    <row r="3403" spans="1:4">
      <c r="A3403" s="8">
        <v>701303</v>
      </c>
      <c r="B3403" s="12" t="str">
        <v>（一社）行政経営支援機構 関東事務所</v>
      </c>
      <c r="C3403" s="12" t="str">
        <v>022 集計、計算、調査、計画策定</v>
      </c>
      <c r="D3403" s="12" t="s">
        <v>961</v>
      </c>
    </row>
    <row r="3404" spans="1:4">
      <c r="A3404" s="8">
        <v>701303</v>
      </c>
      <c r="B3404" s="12" t="str">
        <v>（一社）行政経営支援機構 関東事務所</v>
      </c>
      <c r="C3404" s="12" t="str">
        <v>047 その他役務の提供</v>
      </c>
      <c r="D3404" s="12" t="s">
        <v>961</v>
      </c>
    </row>
    <row r="3405" spans="1:4">
      <c r="A3405" s="8">
        <v>701304</v>
      </c>
      <c r="B3405" s="12" t="str">
        <v>極東開発工業（株）</v>
      </c>
      <c r="C3405" s="12" t="str">
        <v>012 車両、船舶等（消防車両を除く）</v>
      </c>
      <c r="D3405" s="12" t="s">
        <v>17</v>
      </c>
    </row>
    <row r="3406" spans="1:4">
      <c r="A3406" s="8">
        <v>701304</v>
      </c>
      <c r="B3406" s="12" t="str">
        <v>極東開発工業（株）</v>
      </c>
      <c r="C3406" s="12" t="str">
        <v>014 建設・農業・工作機器用品</v>
      </c>
      <c r="D3406" s="12" t="s">
        <v>17</v>
      </c>
    </row>
    <row r="3407" spans="1:4">
      <c r="A3407" s="8">
        <v>701304</v>
      </c>
      <c r="B3407" s="12" t="str">
        <v>極東開発工業（株）</v>
      </c>
      <c r="C3407" s="12" t="str">
        <v>021 その他の販売</v>
      </c>
      <c r="D3407" s="12" t="s">
        <v>17</v>
      </c>
    </row>
    <row r="3408" spans="1:4">
      <c r="A3408" s="8">
        <v>701304</v>
      </c>
      <c r="B3408" s="12" t="str">
        <v>極東開発工業（株）</v>
      </c>
      <c r="C3408" s="12" t="str">
        <v>040 各種施設・設備の維持管理・保守点検</v>
      </c>
      <c r="D3408" s="12" t="s">
        <v>17</v>
      </c>
    </row>
    <row r="3409" spans="1:4">
      <c r="A3409" s="8">
        <v>701304</v>
      </c>
      <c r="B3409" s="12" t="str">
        <v>極東開発工業（株）</v>
      </c>
      <c r="C3409" s="12" t="str">
        <v>047 その他役務の提供</v>
      </c>
      <c r="D3409" s="12" t="s">
        <v>17</v>
      </c>
    </row>
    <row r="3410" spans="1:4">
      <c r="A3410" s="8">
        <v>701306</v>
      </c>
      <c r="B3410" s="12" t="str">
        <v>（株） 県南サービスサプライ</v>
      </c>
      <c r="C3410" s="12" t="str">
        <v>018 衛生・清掃機器用品</v>
      </c>
      <c r="D3410" s="12" t="s">
        <v>384</v>
      </c>
    </row>
    <row r="3411" spans="1:4">
      <c r="A3411" s="8">
        <v>701311</v>
      </c>
      <c r="B3411" s="12" t="str">
        <v>（株）ＪＭＤＣ</v>
      </c>
      <c r="C3411" s="12" t="str">
        <v>022 集計、計算、調査、計画策定</v>
      </c>
      <c r="D3411" s="12" t="s">
        <v>1215</v>
      </c>
    </row>
    <row r="3412" spans="1:4">
      <c r="A3412" s="8">
        <v>701311</v>
      </c>
      <c r="B3412" s="12" t="str">
        <v>（株）ＪＭＤＣ</v>
      </c>
      <c r="C3412" s="12" t="str">
        <v>035 情報処理、情報提供サービス、情報機器等の保守点検</v>
      </c>
      <c r="D3412" s="12" t="s">
        <v>1215</v>
      </c>
    </row>
    <row r="3413" spans="1:4">
      <c r="A3413" s="8">
        <v>701311</v>
      </c>
      <c r="B3413" s="12" t="str">
        <v>（株）ＪＭＤＣ</v>
      </c>
      <c r="C3413" s="12" t="str">
        <v>047 その他役務の提供</v>
      </c>
      <c r="D3413" s="12" t="s">
        <v>1215</v>
      </c>
    </row>
    <row r="3414" spans="1:4">
      <c r="A3414" s="8">
        <v>701312</v>
      </c>
      <c r="B3414" s="12" t="str">
        <v>社会システムデザイン（株）</v>
      </c>
      <c r="C3414" s="12" t="str">
        <v>022 集計、計算、調査、計画策定</v>
      </c>
      <c r="D3414" s="12" t="s">
        <v>461</v>
      </c>
    </row>
    <row r="3415" spans="1:4">
      <c r="A3415" s="8">
        <v>701312</v>
      </c>
      <c r="B3415" s="12" t="str">
        <v>社会システムデザイン（株）</v>
      </c>
      <c r="C3415" s="12" t="str">
        <v>047 その他役務の提供</v>
      </c>
      <c r="D3415" s="12" t="s">
        <v>461</v>
      </c>
    </row>
    <row r="3416" spans="1:4">
      <c r="A3416" s="8">
        <v>701313</v>
      </c>
      <c r="B3416" s="12" t="str">
        <v>（株） ジャノメ 学校販売部</v>
      </c>
      <c r="C3416" s="12" t="str">
        <v>006 学校備品、学校教材、図書、視聴覚資料</v>
      </c>
      <c r="D3416" s="12" t="s">
        <v>850</v>
      </c>
    </row>
    <row r="3417" spans="1:4">
      <c r="A3417" s="8">
        <v>701313</v>
      </c>
      <c r="B3417" s="12" t="str">
        <v>（株） ジャノメ 学校販売部</v>
      </c>
      <c r="C3417" s="12" t="str">
        <v>016 電気・通信・視聴覚機器用品</v>
      </c>
      <c r="D3417" s="12" t="s">
        <v>850</v>
      </c>
    </row>
    <row r="3418" spans="1:4">
      <c r="A3418" s="8">
        <v>701314</v>
      </c>
      <c r="B3418" s="12" t="str">
        <v>（株）ジョイトークイーストジャパン</v>
      </c>
      <c r="C3418" s="12" t="str">
        <v>049 労働者派遣</v>
      </c>
      <c r="D3418" s="12" t="s">
        <v>1216</v>
      </c>
    </row>
    <row r="3419" spans="1:4">
      <c r="A3419" s="8">
        <v>701317</v>
      </c>
      <c r="B3419" s="12" t="str">
        <v>（株）新栄</v>
      </c>
      <c r="C3419" s="12" t="str">
        <v>030 廃棄物収集運搬処理</v>
      </c>
      <c r="D3419" s="12" t="s">
        <v>1217</v>
      </c>
    </row>
    <row r="3420" spans="1:4">
      <c r="A3420" s="8">
        <v>701318</v>
      </c>
      <c r="B3420" s="12" t="str">
        <v>住友大阪セメント（株） 栃木工場</v>
      </c>
      <c r="C3420" s="12" t="str">
        <v>030 廃棄物収集運搬処理</v>
      </c>
      <c r="D3420" s="12" t="s">
        <v>624</v>
      </c>
    </row>
    <row r="3421" spans="1:4">
      <c r="A3421" s="9">
        <v>701321</v>
      </c>
      <c r="B3421" s="12" t="str">
        <v>（株）チクセイ２１</v>
      </c>
      <c r="C3421" s="12" t="str">
        <v>033 上下水道施設の維持管理</v>
      </c>
      <c r="D3421" s="12" t="s">
        <v>1218</v>
      </c>
    </row>
    <row r="3422" spans="1:4">
      <c r="A3422" s="9">
        <v>701321</v>
      </c>
      <c r="B3422" s="12" t="str">
        <v>（株）チクセイ２１</v>
      </c>
      <c r="C3422" s="12" t="str">
        <v>034 上下水道設備の保守点検</v>
      </c>
      <c r="D3422" s="12" t="s">
        <v>1218</v>
      </c>
    </row>
    <row r="3423" spans="1:4">
      <c r="A3423" s="9">
        <v>701321</v>
      </c>
      <c r="B3423" s="12" t="str">
        <v>（株）チクセイ２１</v>
      </c>
      <c r="C3423" s="12" t="str">
        <v>040 各種施設・設備の維持管理・保守点検</v>
      </c>
      <c r="D3423" s="12" t="s">
        <v>1218</v>
      </c>
    </row>
    <row r="3424" spans="1:4">
      <c r="A3424" s="9">
        <v>701321</v>
      </c>
      <c r="B3424" s="12" t="str">
        <v>（株）チクセイ２１</v>
      </c>
      <c r="C3424" s="12" t="str">
        <v>041 各種施設・設備の清掃、消毒、防除、駆除</v>
      </c>
      <c r="D3424" s="12" t="s">
        <v>1218</v>
      </c>
    </row>
    <row r="3425" spans="1:4">
      <c r="A3425" s="9">
        <v>701322</v>
      </c>
      <c r="B3425" s="12" t="str">
        <v>（株）ツアーサービス</v>
      </c>
      <c r="C3425" s="12" t="str">
        <v>026 催事の企画運営、旅行企画</v>
      </c>
      <c r="D3425" s="12" t="s">
        <v>1219</v>
      </c>
    </row>
    <row r="3426" spans="1:4">
      <c r="A3426" s="8">
        <v>701323</v>
      </c>
      <c r="B3426" s="12" t="str">
        <v>（株）ディーソル</v>
      </c>
      <c r="C3426" s="12" t="str">
        <v>004 印刷製本</v>
      </c>
      <c r="D3426" s="12" t="s">
        <v>48</v>
      </c>
    </row>
    <row r="3427" spans="1:4">
      <c r="A3427" s="8">
        <v>701323</v>
      </c>
      <c r="B3427" s="12" t="str">
        <v>（株）ディーソル</v>
      </c>
      <c r="C3427" s="12" t="str">
        <v>005 事務機器用品</v>
      </c>
      <c r="D3427" s="12" t="s">
        <v>48</v>
      </c>
    </row>
    <row r="3428" spans="1:4">
      <c r="A3428" s="8">
        <v>701323</v>
      </c>
      <c r="B3428" s="12" t="str">
        <v>（株）ディーソル</v>
      </c>
      <c r="C3428" s="12" t="str">
        <v>010 紙・袋製品</v>
      </c>
      <c r="D3428" s="12" t="s">
        <v>48</v>
      </c>
    </row>
    <row r="3429" spans="1:4">
      <c r="A3429" s="8">
        <v>701323</v>
      </c>
      <c r="B3429" s="12" t="str">
        <v>（株）ディーソル</v>
      </c>
      <c r="C3429" s="12" t="str">
        <v>015 情報機器用品、ソフトウェア</v>
      </c>
      <c r="D3429" s="12" t="s">
        <v>48</v>
      </c>
    </row>
    <row r="3430" spans="1:4">
      <c r="A3430" s="9">
        <v>701323</v>
      </c>
      <c r="B3430" s="12" t="str">
        <v>（株）ディーソル</v>
      </c>
      <c r="C3430" s="12" t="str">
        <v>019 医療・福祉機器用品</v>
      </c>
      <c r="D3430" s="12" t="s">
        <v>48</v>
      </c>
    </row>
    <row r="3431" spans="1:4">
      <c r="A3431" s="8">
        <v>701323</v>
      </c>
      <c r="B3431" s="12" t="str">
        <v>（株）ディーソル</v>
      </c>
      <c r="C3431" s="12" t="str">
        <v>035 情報処理、情報提供サービス、情報機器等の保守点検</v>
      </c>
      <c r="D3431" s="12" t="s">
        <v>48</v>
      </c>
    </row>
    <row r="3432" spans="1:4">
      <c r="A3432" s="8">
        <v>701323</v>
      </c>
      <c r="B3432" s="12" t="str">
        <v>（株）ディーソル</v>
      </c>
      <c r="C3432" s="12" t="str">
        <v>047 その他役務の提供</v>
      </c>
      <c r="D3432" s="12" t="s">
        <v>48</v>
      </c>
    </row>
    <row r="3433" spans="1:4">
      <c r="A3433" s="8">
        <v>701325</v>
      </c>
      <c r="B3433" s="12" t="str">
        <v>（株）天地人</v>
      </c>
      <c r="C3433" s="12" t="str">
        <v>015 情報機器用品、ソフトウェア</v>
      </c>
      <c r="D3433" s="12" t="s">
        <v>811</v>
      </c>
    </row>
    <row r="3434" spans="1:4">
      <c r="A3434" s="9">
        <v>701325</v>
      </c>
      <c r="B3434" s="12" t="str">
        <v>（株）天地人</v>
      </c>
      <c r="C3434" s="12" t="str">
        <v>033 上下水道施設の維持管理</v>
      </c>
      <c r="D3434" s="12" t="s">
        <v>811</v>
      </c>
    </row>
    <row r="3435" spans="1:4">
      <c r="A3435" s="9">
        <v>701325</v>
      </c>
      <c r="B3435" s="12" t="str">
        <v>（株）天地人</v>
      </c>
      <c r="C3435" s="12" t="str">
        <v>035 情報処理、情報提供サービス、情報機器等の保守点検</v>
      </c>
      <c r="D3435" s="12" t="s">
        <v>811</v>
      </c>
    </row>
    <row r="3436" spans="1:4">
      <c r="A3436" s="9">
        <v>701325</v>
      </c>
      <c r="B3436" s="12" t="str">
        <v>（株）天地人</v>
      </c>
      <c r="C3436" s="12" t="str">
        <v>048 賃貸借</v>
      </c>
      <c r="D3436" s="12" t="s">
        <v>811</v>
      </c>
    </row>
    <row r="3437" spans="1:4">
      <c r="A3437" s="9">
        <v>701327</v>
      </c>
      <c r="B3437" s="12" t="str">
        <v>日伸化学（株）</v>
      </c>
      <c r="C3437" s="12" t="str">
        <v>002 農業・化学・工業薬品</v>
      </c>
      <c r="D3437" s="12" t="s">
        <v>441</v>
      </c>
    </row>
    <row r="3438" spans="1:4">
      <c r="A3438" s="9">
        <v>701328</v>
      </c>
      <c r="B3438" s="12" t="str">
        <v>日本システムケア（株）</v>
      </c>
      <c r="C3438" s="12" t="str">
        <v>047 その他役務の提供</v>
      </c>
      <c r="D3438" s="12" t="s">
        <v>345</v>
      </c>
    </row>
    <row r="3439" spans="1:4">
      <c r="A3439" s="9">
        <v>701328</v>
      </c>
      <c r="B3439" s="12" t="str">
        <v>日本システムケア（株）</v>
      </c>
      <c r="C3439" s="12" t="str">
        <v>051 物品等の買受</v>
      </c>
      <c r="D3439" s="12" t="s">
        <v>345</v>
      </c>
    </row>
    <row r="3440" spans="1:4">
      <c r="A3440" s="9">
        <v>701330</v>
      </c>
      <c r="B3440" s="12" t="str">
        <v>（株）阪急交通社</v>
      </c>
      <c r="C3440" s="12" t="str">
        <v>022 集計、計算、調査、計画策定</v>
      </c>
      <c r="D3440" s="12" t="s">
        <v>1220</v>
      </c>
    </row>
    <row r="3441" spans="1:4">
      <c r="A3441" s="8">
        <v>701330</v>
      </c>
      <c r="B3441" s="12" t="str">
        <v>（株）阪急交通社</v>
      </c>
      <c r="C3441" s="12" t="str">
        <v>025 映画・ビデオ・広告・看板の企画制作</v>
      </c>
      <c r="D3441" s="12" t="s">
        <v>1220</v>
      </c>
    </row>
    <row r="3442" spans="1:4">
      <c r="A3442" s="8">
        <v>701330</v>
      </c>
      <c r="B3442" s="12" t="str">
        <v>（株）阪急交通社</v>
      </c>
      <c r="C3442" s="12" t="str">
        <v>026 催事の企画運営、旅行企画</v>
      </c>
      <c r="D3442" s="12" t="s">
        <v>1220</v>
      </c>
    </row>
    <row r="3443" spans="1:4">
      <c r="A3443" s="8">
        <v>701330</v>
      </c>
      <c r="B3443" s="12" t="str">
        <v>（株）阪急交通社</v>
      </c>
      <c r="C3443" s="12" t="str">
        <v>035 情報処理、情報提供サービス、情報機器等の保守点検</v>
      </c>
      <c r="D3443" s="12" t="s">
        <v>1220</v>
      </c>
    </row>
    <row r="3444" spans="1:4">
      <c r="A3444" s="8">
        <v>701330</v>
      </c>
      <c r="B3444" s="12" t="str">
        <v>（株）阪急交通社</v>
      </c>
      <c r="C3444" s="12" t="str">
        <v>046 翻訳、速記反訳、会議録作成</v>
      </c>
      <c r="D3444" s="12" t="s">
        <v>1220</v>
      </c>
    </row>
    <row r="3445" spans="1:4">
      <c r="A3445" s="8">
        <v>701330</v>
      </c>
      <c r="B3445" s="12" t="str">
        <v>（株）阪急交通社</v>
      </c>
      <c r="C3445" s="12" t="str">
        <v>047 その他役務の提供</v>
      </c>
      <c r="D3445" s="12" t="s">
        <v>1220</v>
      </c>
    </row>
    <row r="3446" spans="1:4">
      <c r="A3446" s="8">
        <v>701333</v>
      </c>
      <c r="B3446" s="12" t="str">
        <v>（株）マイクロエレベーター</v>
      </c>
      <c r="C3446" s="12" t="str">
        <v>039 昇降機・自動ドア・シャッター等の保守点検</v>
      </c>
      <c r="D3446" s="12" t="s">
        <v>1221</v>
      </c>
    </row>
    <row r="3447" spans="1:4">
      <c r="A3447" s="8">
        <v>701334</v>
      </c>
      <c r="B3447" s="12" t="str">
        <v>（株）マルツ電波</v>
      </c>
      <c r="C3447" s="12" t="str">
        <v>013 試験・測定・観測機器用品</v>
      </c>
      <c r="D3447" s="12" t="s">
        <v>1222</v>
      </c>
    </row>
    <row r="3448" spans="1:4">
      <c r="A3448" s="8">
        <v>701334</v>
      </c>
      <c r="B3448" s="12" t="str">
        <v>（株）マルツ電波</v>
      </c>
      <c r="C3448" s="12" t="str">
        <v>015 情報機器用品、ソフトウェア</v>
      </c>
      <c r="D3448" s="12" t="s">
        <v>1222</v>
      </c>
    </row>
    <row r="3449" spans="1:4">
      <c r="A3449" s="8">
        <v>701334</v>
      </c>
      <c r="B3449" s="12" t="str">
        <v>（株）マルツ電波</v>
      </c>
      <c r="C3449" s="12" t="str">
        <v>016 電気・通信・視聴覚機器用品</v>
      </c>
      <c r="D3449" s="12" t="s">
        <v>1222</v>
      </c>
    </row>
    <row r="3450" spans="1:4">
      <c r="A3450" s="8">
        <v>701334</v>
      </c>
      <c r="B3450" s="12" t="str">
        <v>（株）マルツ電波</v>
      </c>
      <c r="C3450" s="12" t="str">
        <v>017 厨房・空調機器用品</v>
      </c>
      <c r="D3450" s="12" t="s">
        <v>1222</v>
      </c>
    </row>
    <row r="3451" spans="1:4">
      <c r="A3451" s="8">
        <v>701334</v>
      </c>
      <c r="B3451" s="12" t="str">
        <v>（株）マルツ電波</v>
      </c>
      <c r="C3451" s="12" t="str">
        <v>036 電気・通信・視聴覚設備の保守点検</v>
      </c>
      <c r="D3451" s="12" t="s">
        <v>1222</v>
      </c>
    </row>
    <row r="3452" spans="1:4">
      <c r="A3452" s="8">
        <v>701334</v>
      </c>
      <c r="B3452" s="12" t="str">
        <v>（株）マルツ電波</v>
      </c>
      <c r="C3452" s="12" t="str">
        <v>038 空調・消防・ボイラー設備の保守点検</v>
      </c>
      <c r="D3452" s="12" t="s">
        <v>1222</v>
      </c>
    </row>
    <row r="3453" spans="1:4">
      <c r="A3453" s="8">
        <v>701335</v>
      </c>
      <c r="B3453" s="12" t="str">
        <v>三菱重工環境・化学エンジニアリング（株）</v>
      </c>
      <c r="C3453" s="12" t="str">
        <v>040 各種施設・設備の維持管理・保守点検</v>
      </c>
      <c r="D3453" s="12" t="s">
        <v>984</v>
      </c>
    </row>
    <row r="3454" spans="1:4">
      <c r="A3454" s="8">
        <v>701337</v>
      </c>
      <c r="B3454" s="12" t="str">
        <v>未来のアグリ（株）</v>
      </c>
      <c r="C3454" s="12" t="str">
        <v>001 建設・建築資材</v>
      </c>
      <c r="D3454" s="12" t="s">
        <v>1224</v>
      </c>
    </row>
    <row r="3455" spans="1:4">
      <c r="A3455" s="8">
        <v>701337</v>
      </c>
      <c r="B3455" s="12" t="str">
        <v>未来のアグリ（株）</v>
      </c>
      <c r="C3455" s="12" t="str">
        <v>014 建設・農業・工作機器用品</v>
      </c>
      <c r="D3455" s="12" t="s">
        <v>1224</v>
      </c>
    </row>
    <row r="3456" spans="1:4">
      <c r="A3456" s="8">
        <v>701337</v>
      </c>
      <c r="B3456" s="12" t="str">
        <v>未来のアグリ（株）</v>
      </c>
      <c r="C3456" s="12" t="str">
        <v>021 その他の販売</v>
      </c>
      <c r="D3456" s="12" t="s">
        <v>1224</v>
      </c>
    </row>
    <row r="3457" spans="1:4">
      <c r="A3457" s="8">
        <v>701340</v>
      </c>
      <c r="B3457" s="12" t="str">
        <v>（株）リサイクル事業団</v>
      </c>
      <c r="C3457" s="12" t="str">
        <v>030 廃棄物収集運搬処理</v>
      </c>
      <c r="D3457" s="12" t="s">
        <v>414</v>
      </c>
    </row>
    <row r="3458" spans="1:4">
      <c r="A3458" s="8">
        <v>701342</v>
      </c>
      <c r="B3458" s="12" t="str">
        <v>（株）アイモールイチカワ</v>
      </c>
      <c r="C3458" s="12" t="str">
        <v>007 楽器、スポーツ用品、室内外遊具・玩具</v>
      </c>
      <c r="D3458" s="12" t="s">
        <v>1223</v>
      </c>
    </row>
    <row r="3459" spans="1:4">
      <c r="A3459" s="8">
        <v>701342</v>
      </c>
      <c r="B3459" s="12" t="str">
        <v>（株）アイモールイチカワ</v>
      </c>
      <c r="C3459" s="12" t="str">
        <v>008 家具、寝具、室内装飾品、什器類</v>
      </c>
      <c r="D3459" s="12" t="s">
        <v>1223</v>
      </c>
    </row>
    <row r="3460" spans="1:4">
      <c r="A3460" s="8">
        <v>701342</v>
      </c>
      <c r="B3460" s="12" t="str">
        <v>（株）アイモールイチカワ</v>
      </c>
      <c r="C3460" s="12" t="str">
        <v>009 繊維・皮革製品</v>
      </c>
      <c r="D3460" s="12" t="s">
        <v>1223</v>
      </c>
    </row>
    <row r="3461" spans="1:4">
      <c r="A3461" s="8">
        <v>701342</v>
      </c>
      <c r="B3461" s="12" t="str">
        <v>（株）アイモールイチカワ</v>
      </c>
      <c r="C3461" s="12" t="str">
        <v>021 その他の販売</v>
      </c>
      <c r="D3461" s="12" t="s">
        <v>1223</v>
      </c>
    </row>
    <row r="3462" spans="1:4">
      <c r="A3462" s="8">
        <v>701344</v>
      </c>
      <c r="B3462" s="12" t="str">
        <v>（一社）あゆみネットワーク・茨城</v>
      </c>
      <c r="C3462" s="12" t="str">
        <v>047 その他役務の提供</v>
      </c>
      <c r="D3462" s="12" t="s">
        <v>713</v>
      </c>
    </row>
    <row r="3463" spans="1:4">
      <c r="A3463" s="8">
        <v>701345</v>
      </c>
      <c r="B3463" s="12" t="s">
        <v>588</v>
      </c>
      <c r="C3463" s="12" t="str">
        <v>021 その他の販売</v>
      </c>
      <c r="D3463" s="12" t="s">
        <v>1225</v>
      </c>
    </row>
    <row r="3464" spans="1:4">
      <c r="A3464" s="8">
        <v>701345</v>
      </c>
      <c r="B3464" s="12" t="s">
        <v>588</v>
      </c>
      <c r="C3464" s="12" t="str">
        <v>047 その他役務の提供</v>
      </c>
      <c r="D3464" s="12" t="s">
        <v>1225</v>
      </c>
    </row>
    <row r="3465" spans="1:4">
      <c r="A3465" s="8">
        <v>701346</v>
      </c>
      <c r="B3465" s="12" t="str">
        <v>（株）トラスト</v>
      </c>
      <c r="C3465" s="12" t="str">
        <v>025 映画・ビデオ・広告・看板の企画制作</v>
      </c>
      <c r="D3465" s="12" t="s">
        <v>1226</v>
      </c>
    </row>
    <row r="3466" spans="1:4">
      <c r="A3466" s="8">
        <v>701347</v>
      </c>
      <c r="B3466" s="12" t="str">
        <v>（株）Ａｈｍｙ</v>
      </c>
      <c r="C3466" s="12" t="str">
        <v>022 集計、計算、調査、計画策定</v>
      </c>
      <c r="D3466" s="12" t="s">
        <v>1227</v>
      </c>
    </row>
    <row r="3467" spans="1:4">
      <c r="A3467" s="9">
        <v>701347</v>
      </c>
      <c r="B3467" s="12" t="str">
        <v>（株）Ａｈｍｙ</v>
      </c>
      <c r="C3467" s="12" t="str">
        <v>025 映画・ビデオ・広告・看板の企画制作</v>
      </c>
      <c r="D3467" s="12" t="s">
        <v>1227</v>
      </c>
    </row>
    <row r="3468" spans="1:4">
      <c r="A3468" s="9">
        <v>701347</v>
      </c>
      <c r="B3468" s="12" t="str">
        <v>（株）Ａｈｍｙ</v>
      </c>
      <c r="C3468" s="12" t="str">
        <v>026 催事の企画運営、旅行企画</v>
      </c>
      <c r="D3468" s="12" t="s">
        <v>1227</v>
      </c>
    </row>
    <row r="3469" spans="1:4">
      <c r="A3469" s="9">
        <v>701347</v>
      </c>
      <c r="B3469" s="12" t="str">
        <v>（株）Ａｈｍｙ</v>
      </c>
      <c r="C3469" s="12" t="str">
        <v>035 情報処理、情報提供サービス、情報機器等の保守点検</v>
      </c>
      <c r="D3469" s="12" t="s">
        <v>1227</v>
      </c>
    </row>
    <row r="3470" spans="1:4">
      <c r="A3470" s="8">
        <v>701347</v>
      </c>
      <c r="B3470" s="12" t="str">
        <v>（株）Ａｈｍｙ</v>
      </c>
      <c r="C3470" s="12" t="str">
        <v>046 翻訳、速記反訳、会議録作成</v>
      </c>
      <c r="D3470" s="12" t="s">
        <v>1227</v>
      </c>
    </row>
    <row r="3471" spans="1:4">
      <c r="A3471" s="8">
        <v>701347</v>
      </c>
      <c r="B3471" s="12" t="str">
        <v>（株）Ａｈｍｙ</v>
      </c>
      <c r="C3471" s="12" t="str">
        <v>047 その他役務の提供</v>
      </c>
      <c r="D3471" s="12" t="s">
        <v>1227</v>
      </c>
    </row>
    <row r="3472" spans="1:4">
      <c r="A3472" s="8">
        <v>701347</v>
      </c>
      <c r="B3472" s="12" t="str">
        <v>（株）Ａｈｍｙ</v>
      </c>
      <c r="C3472" s="12" t="str">
        <v>048 賃貸借</v>
      </c>
      <c r="D3472" s="12" t="s">
        <v>1227</v>
      </c>
    </row>
    <row r="3473" spans="1:4">
      <c r="A3473" s="8">
        <v>701349</v>
      </c>
      <c r="B3473" s="12" t="str">
        <v>（株）エス・エム・エス</v>
      </c>
      <c r="C3473" s="12" t="str">
        <v>022 集計、計算、調査、計画策定</v>
      </c>
      <c r="D3473" s="12" t="s">
        <v>1228</v>
      </c>
    </row>
    <row r="3474" spans="1:4">
      <c r="A3474" s="8">
        <v>701349</v>
      </c>
      <c r="B3474" s="12" t="str">
        <v>（株）エス・エム・エス</v>
      </c>
      <c r="C3474" s="12" t="str">
        <v>047 その他役務の提供</v>
      </c>
      <c r="D3474" s="12" t="s">
        <v>1228</v>
      </c>
    </row>
    <row r="3475" spans="1:4">
      <c r="A3475" s="8">
        <v>701352</v>
      </c>
      <c r="B3475" s="12" t="str">
        <v>（株）オープンループパートナーズ</v>
      </c>
      <c r="C3475" s="12" t="str">
        <v>035 情報処理、情報提供サービス、情報機器等の保守点検</v>
      </c>
      <c r="D3475" s="12" t="s">
        <v>263</v>
      </c>
    </row>
    <row r="3476" spans="1:4">
      <c r="A3476" s="8">
        <v>701352</v>
      </c>
      <c r="B3476" s="12" t="str">
        <v>（株）オープンループパートナーズ</v>
      </c>
      <c r="C3476" s="12" t="str">
        <v>047 その他役務の提供</v>
      </c>
      <c r="D3476" s="12" t="s">
        <v>263</v>
      </c>
    </row>
    <row r="3477" spans="1:4">
      <c r="A3477" s="8">
        <v>701352</v>
      </c>
      <c r="B3477" s="12" t="str">
        <v>（株）オープンループパートナーズ</v>
      </c>
      <c r="C3477" s="12" t="str">
        <v>049 労働者派遣</v>
      </c>
      <c r="D3477" s="12" t="s">
        <v>263</v>
      </c>
    </row>
    <row r="3478" spans="1:4">
      <c r="A3478" s="8">
        <v>701353</v>
      </c>
      <c r="B3478" s="12" t="str">
        <v>教育情報パートナーズ（株）</v>
      </c>
      <c r="C3478" s="12" t="str">
        <v>005 事務機器用品</v>
      </c>
      <c r="D3478" s="12" t="s">
        <v>798</v>
      </c>
    </row>
    <row r="3479" spans="1:4">
      <c r="A3479" s="8">
        <v>701353</v>
      </c>
      <c r="B3479" s="12" t="str">
        <v>教育情報パートナーズ（株）</v>
      </c>
      <c r="C3479" s="12" t="str">
        <v>006 学校備品、学校教材、図書、視聴覚資料</v>
      </c>
      <c r="D3479" s="12" t="s">
        <v>798</v>
      </c>
    </row>
    <row r="3480" spans="1:4">
      <c r="A3480" s="8">
        <v>701353</v>
      </c>
      <c r="B3480" s="12" t="str">
        <v>教育情報パートナーズ（株）</v>
      </c>
      <c r="C3480" s="12" t="str">
        <v>007 楽器、スポーツ用品、室内外遊具・玩具</v>
      </c>
      <c r="D3480" s="12" t="s">
        <v>798</v>
      </c>
    </row>
    <row r="3481" spans="1:4">
      <c r="A3481" s="9">
        <v>701353</v>
      </c>
      <c r="B3481" s="12" t="str">
        <v>教育情報パートナーズ（株）</v>
      </c>
      <c r="C3481" s="12" t="str">
        <v>008 家具、寝具、室内装飾品、什器類</v>
      </c>
      <c r="D3481" s="12" t="s">
        <v>798</v>
      </c>
    </row>
    <row r="3482" spans="1:4">
      <c r="A3482" s="9">
        <v>701353</v>
      </c>
      <c r="B3482" s="12" t="str">
        <v>教育情報パートナーズ（株）</v>
      </c>
      <c r="C3482" s="12" t="str">
        <v>009 繊維・皮革製品</v>
      </c>
      <c r="D3482" s="12" t="s">
        <v>798</v>
      </c>
    </row>
    <row r="3483" spans="1:4">
      <c r="A3483" s="9">
        <v>701353</v>
      </c>
      <c r="B3483" s="12" t="str">
        <v>教育情報パートナーズ（株）</v>
      </c>
      <c r="C3483" s="12" t="str">
        <v>010 紙・袋製品</v>
      </c>
      <c r="D3483" s="12" t="s">
        <v>798</v>
      </c>
    </row>
    <row r="3484" spans="1:4">
      <c r="A3484" s="9">
        <v>701353</v>
      </c>
      <c r="B3484" s="12" t="str">
        <v>教育情報パートナーズ（株）</v>
      </c>
      <c r="C3484" s="12" t="str">
        <v>015 情報機器用品、ソフトウェア</v>
      </c>
      <c r="D3484" s="12" t="s">
        <v>798</v>
      </c>
    </row>
    <row r="3485" spans="1:4">
      <c r="A3485" s="9">
        <v>701353</v>
      </c>
      <c r="B3485" s="12" t="str">
        <v>教育情報パートナーズ（株）</v>
      </c>
      <c r="C3485" s="12" t="str">
        <v>016 電気・通信・視聴覚機器用品</v>
      </c>
      <c r="D3485" s="12" t="s">
        <v>798</v>
      </c>
    </row>
    <row r="3486" spans="1:4">
      <c r="A3486" s="9">
        <v>701353</v>
      </c>
      <c r="B3486" s="12" t="str">
        <v>教育情報パートナーズ（株）</v>
      </c>
      <c r="C3486" s="12" t="str">
        <v>022 集計、計算、調査、計画策定</v>
      </c>
      <c r="D3486" s="12" t="s">
        <v>798</v>
      </c>
    </row>
    <row r="3487" spans="1:4">
      <c r="A3487" s="9">
        <v>701353</v>
      </c>
      <c r="B3487" s="12" t="str">
        <v>教育情報パートナーズ（株）</v>
      </c>
      <c r="C3487" s="12" t="str">
        <v>024 写真・製図・複写・地図の撮影作成</v>
      </c>
      <c r="D3487" s="12" t="s">
        <v>798</v>
      </c>
    </row>
    <row r="3488" spans="1:4">
      <c r="A3488" s="9">
        <v>701353</v>
      </c>
      <c r="B3488" s="12" t="str">
        <v>教育情報パートナーズ（株）</v>
      </c>
      <c r="C3488" s="12" t="str">
        <v>025 映画・ビデオ・広告・看板の企画制作</v>
      </c>
      <c r="D3488" s="12" t="s">
        <v>798</v>
      </c>
    </row>
    <row r="3489" spans="1:4">
      <c r="A3489" s="9">
        <v>701353</v>
      </c>
      <c r="B3489" s="12" t="str">
        <v>教育情報パートナーズ（株）</v>
      </c>
      <c r="C3489" s="12" t="str">
        <v>047 その他役務の提供</v>
      </c>
      <c r="D3489" s="12" t="s">
        <v>798</v>
      </c>
    </row>
    <row r="3490" spans="1:4">
      <c r="A3490" s="8">
        <v>701353</v>
      </c>
      <c r="B3490" s="12" t="str">
        <v>教育情報パートナーズ（株）</v>
      </c>
      <c r="C3490" s="12" t="str">
        <v>048 賃貸借</v>
      </c>
      <c r="D3490" s="12" t="s">
        <v>798</v>
      </c>
    </row>
    <row r="3491" spans="1:4">
      <c r="A3491" s="8">
        <v>701354</v>
      </c>
      <c r="B3491" s="12" t="str">
        <v>（株）コスモラボ</v>
      </c>
      <c r="C3491" s="12" t="str">
        <v>047 その他役務の提供</v>
      </c>
      <c r="D3491" s="12" t="s">
        <v>1229</v>
      </c>
    </row>
    <row r="3492" spans="1:4">
      <c r="A3492" s="9">
        <v>701355</v>
      </c>
      <c r="B3492" s="12" t="str">
        <v>（株）コネクト</v>
      </c>
      <c r="C3492" s="12" t="str">
        <v>026 催事の企画運営、旅行企画</v>
      </c>
      <c r="D3492" s="12" t="s">
        <v>1230</v>
      </c>
    </row>
    <row r="3493" spans="1:4">
      <c r="A3493" s="8">
        <v>701355</v>
      </c>
      <c r="B3493" s="12" t="str">
        <v>（株）コネクト</v>
      </c>
      <c r="C3493" s="12" t="str">
        <v>035 情報処理、情報提供サービス、情報機器等の保守点検</v>
      </c>
      <c r="D3493" s="12" t="s">
        <v>1230</v>
      </c>
    </row>
    <row r="3494" spans="1:4">
      <c r="A3494" s="8">
        <v>701355</v>
      </c>
      <c r="B3494" s="12" t="str">
        <v>（株）コネクト</v>
      </c>
      <c r="C3494" s="12" t="str">
        <v>047 その他役務の提供</v>
      </c>
      <c r="D3494" s="12" t="s">
        <v>1230</v>
      </c>
    </row>
    <row r="3495" spans="1:4">
      <c r="A3495" s="8">
        <v>701355</v>
      </c>
      <c r="B3495" s="12" t="str">
        <v>（株）コネクト</v>
      </c>
      <c r="C3495" s="12" t="str">
        <v>049 労働者派遣</v>
      </c>
      <c r="D3495" s="12" t="s">
        <v>1230</v>
      </c>
    </row>
    <row r="3496" spans="1:4">
      <c r="A3496" s="9">
        <v>701357</v>
      </c>
      <c r="B3496" s="12" t="str">
        <v>（株） 昇寿堂 水戸営業所</v>
      </c>
      <c r="C3496" s="12" t="str">
        <v>004 印刷製本</v>
      </c>
      <c r="D3496" s="12" t="s">
        <v>1231</v>
      </c>
    </row>
    <row r="3497" spans="1:4">
      <c r="A3497" s="9">
        <v>701358</v>
      </c>
      <c r="B3497" s="12" t="str">
        <v>（有） 城北工機</v>
      </c>
      <c r="C3497" s="12" t="str">
        <v>001 建設・建築資材</v>
      </c>
      <c r="D3497" s="12" t="s">
        <v>556</v>
      </c>
    </row>
    <row r="3498" spans="1:4">
      <c r="A3498" s="8">
        <v>701358</v>
      </c>
      <c r="B3498" s="12" t="str">
        <v>（有） 城北工機</v>
      </c>
      <c r="C3498" s="12" t="str">
        <v>014 建設・農業・工作機器用品</v>
      </c>
      <c r="D3498" s="12" t="s">
        <v>556</v>
      </c>
    </row>
    <row r="3499" spans="1:4">
      <c r="A3499" s="8">
        <v>701359</v>
      </c>
      <c r="B3499" s="12" t="str">
        <v>シンコースポーツ茨城（株）</v>
      </c>
      <c r="C3499" s="12" t="str">
        <v>007 楽器、スポーツ用品、室内外遊具・玩具</v>
      </c>
      <c r="D3499" s="12" t="s">
        <v>914</v>
      </c>
    </row>
    <row r="3500" spans="1:4">
      <c r="A3500" s="8">
        <v>701359</v>
      </c>
      <c r="B3500" s="12" t="str">
        <v>シンコースポーツ茨城（株）</v>
      </c>
      <c r="C3500" s="12" t="str">
        <v>032 体育施設管理監視</v>
      </c>
      <c r="D3500" s="12" t="s">
        <v>914</v>
      </c>
    </row>
    <row r="3501" spans="1:4">
      <c r="A3501" s="8">
        <v>701359</v>
      </c>
      <c r="B3501" s="12" t="str">
        <v>シンコースポーツ茨城（株）</v>
      </c>
      <c r="C3501" s="12" t="str">
        <v>048 賃貸借</v>
      </c>
      <c r="D3501" s="12" t="s">
        <v>914</v>
      </c>
    </row>
    <row r="3502" spans="1:4">
      <c r="A3502" s="8">
        <v>701359</v>
      </c>
      <c r="B3502" s="12" t="str">
        <v>シンコースポーツ茨城（株）</v>
      </c>
      <c r="C3502" s="12" t="str">
        <v>050 研修講師・指導員・技術者の派遣</v>
      </c>
      <c r="D3502" s="12" t="s">
        <v>914</v>
      </c>
    </row>
    <row r="3503" spans="1:4">
      <c r="A3503" s="8">
        <v>701360</v>
      </c>
      <c r="B3503" s="12" t="str">
        <v>（株）スタッフサービス</v>
      </c>
      <c r="C3503" s="12" t="str">
        <v>026 催事の企画運営、旅行企画</v>
      </c>
      <c r="D3503" s="12" t="s">
        <v>936</v>
      </c>
    </row>
    <row r="3504" spans="1:4">
      <c r="A3504" s="8">
        <v>701360</v>
      </c>
      <c r="B3504" s="12" t="str">
        <v>（株）スタッフサービス</v>
      </c>
      <c r="C3504" s="12" t="str">
        <v>047 その他役務の提供</v>
      </c>
      <c r="D3504" s="12" t="s">
        <v>936</v>
      </c>
    </row>
    <row r="3505" spans="1:4">
      <c r="A3505" s="8">
        <v>701360</v>
      </c>
      <c r="B3505" s="12" t="str">
        <v>（株）スタッフサービス</v>
      </c>
      <c r="C3505" s="12" t="str">
        <v>049 労働者派遣</v>
      </c>
      <c r="D3505" s="12" t="s">
        <v>936</v>
      </c>
    </row>
    <row r="3506" spans="1:4">
      <c r="A3506" s="8">
        <v>701366</v>
      </c>
      <c r="B3506" s="12" t="str">
        <v>（株） ナガワ 水戸営業所</v>
      </c>
      <c r="C3506" s="12" t="str">
        <v>001 建設・建築資材</v>
      </c>
      <c r="D3506" s="12" t="s">
        <v>1232</v>
      </c>
    </row>
    <row r="3507" spans="1:4">
      <c r="A3507" s="9">
        <v>701366</v>
      </c>
      <c r="B3507" s="12" t="str">
        <v>（株） ナガワ 水戸営業所</v>
      </c>
      <c r="C3507" s="12" t="str">
        <v>005 事務機器用品</v>
      </c>
      <c r="D3507" s="12" t="s">
        <v>1232</v>
      </c>
    </row>
    <row r="3508" spans="1:4">
      <c r="A3508" s="9">
        <v>701366</v>
      </c>
      <c r="B3508" s="12" t="str">
        <v>（株） ナガワ 水戸営業所</v>
      </c>
      <c r="C3508" s="12" t="str">
        <v>020 消防機器用品（消防車両を含む）</v>
      </c>
      <c r="D3508" s="12" t="s">
        <v>1232</v>
      </c>
    </row>
    <row r="3509" spans="1:4">
      <c r="A3509" s="9">
        <v>701366</v>
      </c>
      <c r="B3509" s="12" t="str">
        <v>（株） ナガワ 水戸営業所</v>
      </c>
      <c r="C3509" s="12" t="str">
        <v>021 その他の販売</v>
      </c>
      <c r="D3509" s="12" t="s">
        <v>1232</v>
      </c>
    </row>
    <row r="3510" spans="1:4">
      <c r="A3510" s="8">
        <v>701366</v>
      </c>
      <c r="B3510" s="12" t="str">
        <v>（株） ナガワ 水戸営業所</v>
      </c>
      <c r="C3510" s="12" t="str">
        <v>048 賃貸借</v>
      </c>
      <c r="D3510" s="12" t="s">
        <v>1232</v>
      </c>
    </row>
    <row r="3511" spans="1:4">
      <c r="A3511" s="8">
        <v>701367</v>
      </c>
      <c r="B3511" s="12" t="str">
        <v>（株）日産技術コンサルタント 茨城事務所</v>
      </c>
      <c r="C3511" s="12" t="str">
        <v>022 集計、計算、調査、計画策定</v>
      </c>
      <c r="D3511" s="12" t="s">
        <v>1233</v>
      </c>
    </row>
    <row r="3512" spans="1:4">
      <c r="A3512" s="8">
        <v>701368</v>
      </c>
      <c r="B3512" s="12" t="str">
        <v>（株）バイタルリード</v>
      </c>
      <c r="C3512" s="12" t="str">
        <v>015 情報機器用品、ソフトウェア</v>
      </c>
      <c r="D3512" s="12" t="s">
        <v>142</v>
      </c>
    </row>
    <row r="3513" spans="1:4">
      <c r="A3513" s="8">
        <v>701368</v>
      </c>
      <c r="B3513" s="12" t="str">
        <v>（株）バイタルリード</v>
      </c>
      <c r="C3513" s="12" t="str">
        <v>016 電気・通信・視聴覚機器用品</v>
      </c>
      <c r="D3513" s="12" t="s">
        <v>142</v>
      </c>
    </row>
    <row r="3514" spans="1:4">
      <c r="A3514" s="8">
        <v>701368</v>
      </c>
      <c r="B3514" s="12" t="str">
        <v>（株）バイタルリード</v>
      </c>
      <c r="C3514" s="12" t="str">
        <v>022 集計、計算、調査、計画策定</v>
      </c>
      <c r="D3514" s="12" t="s">
        <v>142</v>
      </c>
    </row>
    <row r="3515" spans="1:4">
      <c r="A3515" s="8">
        <v>701368</v>
      </c>
      <c r="B3515" s="12" t="str">
        <v>（株）バイタルリード</v>
      </c>
      <c r="C3515" s="12" t="str">
        <v>025 映画・ビデオ・広告・看板の企画制作</v>
      </c>
      <c r="D3515" s="12" t="s">
        <v>142</v>
      </c>
    </row>
    <row r="3516" spans="1:4">
      <c r="A3516" s="8">
        <v>701368</v>
      </c>
      <c r="B3516" s="12" t="str">
        <v>（株）バイタルリード</v>
      </c>
      <c r="C3516" s="12" t="str">
        <v>026 催事の企画運営、旅行企画</v>
      </c>
      <c r="D3516" s="12" t="s">
        <v>142</v>
      </c>
    </row>
    <row r="3517" spans="1:4">
      <c r="A3517" s="8">
        <v>701368</v>
      </c>
      <c r="B3517" s="12" t="str">
        <v>（株）バイタルリード</v>
      </c>
      <c r="C3517" s="12" t="str">
        <v>035 情報処理、情報提供サービス、情報機器等の保守点検</v>
      </c>
      <c r="D3517" s="12" t="s">
        <v>142</v>
      </c>
    </row>
    <row r="3518" spans="1:4">
      <c r="A3518" s="8">
        <v>701368</v>
      </c>
      <c r="B3518" s="12" t="str">
        <v>（株）バイタルリード</v>
      </c>
      <c r="C3518" s="12" t="str">
        <v>048 賃貸借</v>
      </c>
      <c r="D3518" s="12" t="s">
        <v>142</v>
      </c>
    </row>
    <row r="3519" spans="1:4">
      <c r="A3519" s="8">
        <v>701369</v>
      </c>
      <c r="B3519" s="12" t="str">
        <v>（株）ビーウォーター</v>
      </c>
      <c r="C3519" s="12" t="str">
        <v>022 集計、計算、調査、計画策定</v>
      </c>
      <c r="D3519" s="12" t="s">
        <v>864</v>
      </c>
    </row>
    <row r="3520" spans="1:4">
      <c r="A3520" s="8">
        <v>701370</v>
      </c>
      <c r="B3520" s="12" t="str">
        <v>常陸興業（株）</v>
      </c>
      <c r="C3520" s="12" t="str">
        <v>027 警備</v>
      </c>
      <c r="D3520" s="12" t="s">
        <v>157</v>
      </c>
    </row>
    <row r="3521" spans="1:4">
      <c r="A3521" s="8">
        <v>701370</v>
      </c>
      <c r="B3521" s="12" t="str">
        <v>常陸興業（株）</v>
      </c>
      <c r="C3521" s="12" t="str">
        <v>031 植栽・公園管理</v>
      </c>
      <c r="D3521" s="12" t="s">
        <v>157</v>
      </c>
    </row>
    <row r="3522" spans="1:4">
      <c r="A3522" s="8">
        <v>701370</v>
      </c>
      <c r="B3522" s="12" t="str">
        <v>常陸興業（株）</v>
      </c>
      <c r="C3522" s="12" t="str">
        <v>032 体育施設管理監視</v>
      </c>
      <c r="D3522" s="12" t="s">
        <v>157</v>
      </c>
    </row>
    <row r="3523" spans="1:4">
      <c r="A3523" s="8">
        <v>701370</v>
      </c>
      <c r="B3523" s="12" t="str">
        <v>常陸興業（株）</v>
      </c>
      <c r="C3523" s="12" t="str">
        <v>038 空調・消防・ボイラー設備の保守点検</v>
      </c>
      <c r="D3523" s="12" t="s">
        <v>157</v>
      </c>
    </row>
    <row r="3524" spans="1:4">
      <c r="A3524" s="8">
        <v>701370</v>
      </c>
      <c r="B3524" s="12" t="str">
        <v>常陸興業（株）</v>
      </c>
      <c r="C3524" s="12" t="str">
        <v>040 各種施設・設備の維持管理・保守点検</v>
      </c>
      <c r="D3524" s="12" t="s">
        <v>157</v>
      </c>
    </row>
    <row r="3525" spans="1:4">
      <c r="A3525" s="8">
        <v>701370</v>
      </c>
      <c r="B3525" s="12" t="str">
        <v>常陸興業（株）</v>
      </c>
      <c r="C3525" s="12" t="str">
        <v>041 各種施設・設備の清掃、消毒、防除、駆除</v>
      </c>
      <c r="D3525" s="12" t="s">
        <v>157</v>
      </c>
    </row>
    <row r="3526" spans="1:4">
      <c r="A3526" s="8">
        <v>701370</v>
      </c>
      <c r="B3526" s="12" t="str">
        <v>常陸興業（株）</v>
      </c>
      <c r="C3526" s="12" t="str">
        <v>046 翻訳、速記反訳、会議録作成</v>
      </c>
      <c r="D3526" s="12" t="s">
        <v>157</v>
      </c>
    </row>
    <row r="3527" spans="1:4">
      <c r="A3527" s="8">
        <v>701371</v>
      </c>
      <c r="B3527" s="12" t="str">
        <v>名鉄協商（株） 関東支社</v>
      </c>
      <c r="C3527" s="12" t="str">
        <v>010 紙・袋製品</v>
      </c>
      <c r="D3527" s="12" t="s">
        <v>419</v>
      </c>
    </row>
    <row r="3528" spans="1:4">
      <c r="A3528" s="8">
        <v>701371</v>
      </c>
      <c r="B3528" s="12" t="str">
        <v>名鉄協商（株） 関東支社</v>
      </c>
      <c r="C3528" s="12" t="str">
        <v>047 その他役務の提供</v>
      </c>
      <c r="D3528" s="12" t="s">
        <v>419</v>
      </c>
    </row>
    <row r="3529" spans="1:4">
      <c r="A3529" s="8">
        <v>701371</v>
      </c>
      <c r="B3529" s="12" t="str">
        <v>名鉄協商（株） 関東支社</v>
      </c>
      <c r="C3529" s="12" t="str">
        <v>048 賃貸借</v>
      </c>
      <c r="D3529" s="12" t="s">
        <v>419</v>
      </c>
    </row>
    <row r="3530" spans="1:4">
      <c r="A3530" s="8">
        <v>701373</v>
      </c>
      <c r="B3530" s="12" t="str">
        <v>遊び心を忘れない（株）</v>
      </c>
      <c r="C3530" s="12" t="str">
        <v>004 印刷製本</v>
      </c>
      <c r="D3530" s="12" t="s">
        <v>1234</v>
      </c>
    </row>
    <row r="3531" spans="1:4">
      <c r="A3531" s="8">
        <v>701373</v>
      </c>
      <c r="B3531" s="12" t="str">
        <v>遊び心を忘れない（株）</v>
      </c>
      <c r="C3531" s="12" t="str">
        <v>024 写真・製図・複写・地図の撮影作成</v>
      </c>
      <c r="D3531" s="12" t="s">
        <v>1234</v>
      </c>
    </row>
    <row r="3532" spans="1:4">
      <c r="A3532" s="8">
        <v>701373</v>
      </c>
      <c r="B3532" s="12" t="str">
        <v>遊び心を忘れない（株）</v>
      </c>
      <c r="C3532" s="12" t="str">
        <v>025 映画・ビデオ・広告・看板の企画制作</v>
      </c>
      <c r="D3532" s="12" t="s">
        <v>1234</v>
      </c>
    </row>
    <row r="3533" spans="1:4">
      <c r="A3533" s="8">
        <v>701373</v>
      </c>
      <c r="B3533" s="12" t="str">
        <v>遊び心を忘れない（株）</v>
      </c>
      <c r="C3533" s="12" t="str">
        <v>035 情報処理、情報提供サービス、情報機器等の保守点検</v>
      </c>
      <c r="D3533" s="12" t="s">
        <v>1234</v>
      </c>
    </row>
    <row r="3534" spans="1:4">
      <c r="A3534" s="9">
        <v>701374</v>
      </c>
      <c r="B3534" s="12" t="str">
        <v>（株）アチーブゴール</v>
      </c>
      <c r="C3534" s="12" t="str">
        <v>049 労働者派遣</v>
      </c>
      <c r="D3534" s="12" t="s">
        <v>218</v>
      </c>
    </row>
    <row r="3535" spans="1:4">
      <c r="A3535" s="9">
        <v>701375</v>
      </c>
      <c r="B3535" s="12" t="str">
        <v>（株） アニバーサリーカンパニー</v>
      </c>
      <c r="C3535" s="12" t="str">
        <v>021 その他の販売</v>
      </c>
      <c r="D3535" s="12" t="s">
        <v>235</v>
      </c>
    </row>
    <row r="3536" spans="1:4">
      <c r="A3536" s="9">
        <v>701376</v>
      </c>
      <c r="B3536" s="12" t="str">
        <v>阿部興産（株）</v>
      </c>
      <c r="C3536" s="12" t="str">
        <v>004 印刷製本</v>
      </c>
      <c r="D3536" s="12" t="s">
        <v>1235</v>
      </c>
    </row>
    <row r="3537" spans="1:4">
      <c r="A3537" s="8">
        <v>701377</v>
      </c>
      <c r="B3537" s="12" t="str">
        <v>（税）アミック＆パートナーズ</v>
      </c>
      <c r="C3537" s="12" t="str">
        <v>047 その他役務の提供</v>
      </c>
      <c r="D3537" s="12" t="s">
        <v>1236</v>
      </c>
    </row>
    <row r="3538" spans="1:4">
      <c r="A3538" s="9">
        <v>701378</v>
      </c>
      <c r="B3538" s="12" t="str">
        <v>（株）あんしんサポート</v>
      </c>
      <c r="C3538" s="12" t="str">
        <v>016 電気・通信・視聴覚機器用品</v>
      </c>
      <c r="D3538" s="12" t="s">
        <v>1237</v>
      </c>
    </row>
    <row r="3539" spans="1:4">
      <c r="A3539" s="8">
        <v>701378</v>
      </c>
      <c r="B3539" s="12" t="str">
        <v>（株）あんしんサポート</v>
      </c>
      <c r="C3539" s="12" t="str">
        <v>021 その他の販売</v>
      </c>
      <c r="D3539" s="12" t="s">
        <v>1237</v>
      </c>
    </row>
    <row r="3540" spans="1:4">
      <c r="A3540" s="9">
        <v>701378</v>
      </c>
      <c r="B3540" s="12" t="str">
        <v>（株）あんしんサポート</v>
      </c>
      <c r="C3540" s="12" t="str">
        <v>047 その他役務の提供</v>
      </c>
      <c r="D3540" s="12" t="s">
        <v>1237</v>
      </c>
    </row>
    <row r="3541" spans="1:4">
      <c r="A3541" s="9">
        <v>701378</v>
      </c>
      <c r="B3541" s="12" t="str">
        <v>（株）あんしんサポート</v>
      </c>
      <c r="C3541" s="12" t="str">
        <v>048 賃貸借</v>
      </c>
      <c r="D3541" s="12" t="s">
        <v>1237</v>
      </c>
    </row>
    <row r="3542" spans="1:4">
      <c r="A3542" s="9">
        <v>701379</v>
      </c>
      <c r="B3542" s="12" t="str">
        <v>（株） イオス商事</v>
      </c>
      <c r="C3542" s="12" t="str">
        <v>012 車両、船舶等（消防車両を除く）</v>
      </c>
      <c r="D3542" s="12" t="s">
        <v>1238</v>
      </c>
    </row>
    <row r="3543" spans="1:4">
      <c r="A3543" s="9">
        <v>701379</v>
      </c>
      <c r="B3543" s="12" t="str">
        <v>（株） イオス商事</v>
      </c>
      <c r="C3543" s="12" t="str">
        <v>019 医療・福祉機器用品</v>
      </c>
      <c r="D3543" s="12" t="s">
        <v>1238</v>
      </c>
    </row>
    <row r="3544" spans="1:4">
      <c r="A3544" s="9">
        <v>701379</v>
      </c>
      <c r="B3544" s="12" t="str">
        <v>（株） イオス商事</v>
      </c>
      <c r="C3544" s="12" t="str">
        <v>020 消防機器用品（消防車両を含む）</v>
      </c>
      <c r="D3544" s="12" t="s">
        <v>1238</v>
      </c>
    </row>
    <row r="3545" spans="1:4">
      <c r="A3545" s="9">
        <v>701380</v>
      </c>
      <c r="B3545" s="12" t="str">
        <v>（同）イナヅマ</v>
      </c>
      <c r="C3545" s="12" t="str">
        <v>025 映画・ビデオ・広告・看板の企画制作</v>
      </c>
      <c r="D3545" s="12" t="s">
        <v>1239</v>
      </c>
    </row>
    <row r="3546" spans="1:4">
      <c r="A3546" s="9">
        <v>701381</v>
      </c>
      <c r="B3546" s="12" t="str">
        <v xml:space="preserve">茨城県環境整備事業（協組） </v>
      </c>
      <c r="C3546" s="12" t="str">
        <v>030 廃棄物収集運搬処理</v>
      </c>
      <c r="D3546" s="12" t="s">
        <v>1240</v>
      </c>
    </row>
    <row r="3547" spans="1:4">
      <c r="A3547" s="9">
        <v>701381</v>
      </c>
      <c r="B3547" s="12" t="str">
        <v xml:space="preserve">茨城県環境整備事業（協組） </v>
      </c>
      <c r="C3547" s="12" t="str">
        <v>033 上下水道施設の維持管理</v>
      </c>
      <c r="D3547" s="12" t="s">
        <v>1240</v>
      </c>
    </row>
    <row r="3548" spans="1:4">
      <c r="A3548" s="8">
        <v>701381</v>
      </c>
      <c r="B3548" s="12" t="str">
        <v xml:space="preserve">茨城県環境整備事業（協組） </v>
      </c>
      <c r="C3548" s="12" t="str">
        <v>034 上下水道設備の保守点検</v>
      </c>
      <c r="D3548" s="12" t="s">
        <v>1240</v>
      </c>
    </row>
    <row r="3549" spans="1:4">
      <c r="A3549" s="8">
        <v>701381</v>
      </c>
      <c r="B3549" s="12" t="str">
        <v xml:space="preserve">茨城県環境整備事業（協組） </v>
      </c>
      <c r="C3549" s="12" t="str">
        <v>041 各種施設・設備の清掃、消毒、防除、駆除</v>
      </c>
      <c r="D3549" s="12" t="s">
        <v>1240</v>
      </c>
    </row>
    <row r="3550" spans="1:4">
      <c r="A3550" s="8">
        <v>701382</v>
      </c>
      <c r="B3550" s="12" t="str">
        <v>（株）茨城ケミカル</v>
      </c>
      <c r="C3550" s="12" t="str">
        <v>002 農業・化学・工業薬品</v>
      </c>
      <c r="D3550" s="12" t="s">
        <v>73</v>
      </c>
    </row>
    <row r="3551" spans="1:4">
      <c r="A3551" s="8">
        <v>701382</v>
      </c>
      <c r="B3551" s="12" t="str">
        <v>（株）茨城ケミカル</v>
      </c>
      <c r="C3551" s="12" t="str">
        <v>017 厨房・空調機器用品</v>
      </c>
      <c r="D3551" s="12" t="s">
        <v>73</v>
      </c>
    </row>
    <row r="3552" spans="1:4">
      <c r="A3552" s="9">
        <v>701382</v>
      </c>
      <c r="B3552" s="12" t="str">
        <v>（株）茨城ケミカル</v>
      </c>
      <c r="C3552" s="12" t="str">
        <v>018 衛生・清掃機器用品</v>
      </c>
      <c r="D3552" s="12" t="s">
        <v>73</v>
      </c>
    </row>
    <row r="3553" spans="1:4">
      <c r="A3553" s="8">
        <v>701383</v>
      </c>
      <c r="B3553" s="12" t="str">
        <v>（株）イマクリエ</v>
      </c>
      <c r="C3553" s="12" t="str">
        <v>022 集計、計算、調査、計画策定</v>
      </c>
      <c r="D3553" s="12" t="s">
        <v>858</v>
      </c>
    </row>
    <row r="3554" spans="1:4">
      <c r="A3554" s="9">
        <v>701383</v>
      </c>
      <c r="B3554" s="12" t="str">
        <v>（株）イマクリエ</v>
      </c>
      <c r="C3554" s="12" t="str">
        <v>025 映画・ビデオ・広告・看板の企画制作</v>
      </c>
      <c r="D3554" s="12" t="s">
        <v>858</v>
      </c>
    </row>
    <row r="3555" spans="1:4">
      <c r="A3555" s="9">
        <v>701383</v>
      </c>
      <c r="B3555" s="12" t="str">
        <v>（株）イマクリエ</v>
      </c>
      <c r="C3555" s="12" t="str">
        <v>026 催事の企画運営、旅行企画</v>
      </c>
      <c r="D3555" s="12" t="s">
        <v>858</v>
      </c>
    </row>
    <row r="3556" spans="1:4">
      <c r="A3556" s="8">
        <v>701383</v>
      </c>
      <c r="B3556" s="12" t="str">
        <v>（株）イマクリエ</v>
      </c>
      <c r="C3556" s="12" t="str">
        <v>035 情報処理、情報提供サービス、情報機器等の保守点検</v>
      </c>
      <c r="D3556" s="12" t="s">
        <v>858</v>
      </c>
    </row>
    <row r="3557" spans="1:4">
      <c r="A3557" s="8">
        <v>701383</v>
      </c>
      <c r="B3557" s="12" t="str">
        <v>（株）イマクリエ</v>
      </c>
      <c r="C3557" s="12" t="str">
        <v>046 翻訳、速記反訳、会議録作成</v>
      </c>
      <c r="D3557" s="12" t="s">
        <v>858</v>
      </c>
    </row>
    <row r="3558" spans="1:4">
      <c r="A3558" s="8">
        <v>701383</v>
      </c>
      <c r="B3558" s="12" t="str">
        <v>（株）イマクリエ</v>
      </c>
      <c r="C3558" s="12" t="str">
        <v>047 その他役務の提供</v>
      </c>
      <c r="D3558" s="12" t="s">
        <v>858</v>
      </c>
    </row>
    <row r="3559" spans="1:4">
      <c r="A3559" s="8">
        <v>701383</v>
      </c>
      <c r="B3559" s="12" t="str">
        <v>（株）イマクリエ</v>
      </c>
      <c r="C3559" s="12" t="str">
        <v>049 労働者派遣</v>
      </c>
      <c r="D3559" s="12" t="s">
        <v>858</v>
      </c>
    </row>
    <row r="3560" spans="1:4">
      <c r="A3560" s="8">
        <v>701383</v>
      </c>
      <c r="B3560" s="12" t="str">
        <v>（株）イマクリエ</v>
      </c>
      <c r="C3560" s="12" t="str">
        <v>050 研修講師・指導員・技術者の派遣</v>
      </c>
      <c r="D3560" s="12" t="s">
        <v>858</v>
      </c>
    </row>
    <row r="3561" spans="1:4">
      <c r="A3561" s="8">
        <v>701384</v>
      </c>
      <c r="B3561" s="12" t="str">
        <v>（株）インバウンドテック</v>
      </c>
      <c r="C3561" s="12" t="str">
        <v>035 情報処理、情報提供サービス、情報機器等の保守点検</v>
      </c>
      <c r="D3561" s="12" t="s">
        <v>390</v>
      </c>
    </row>
    <row r="3562" spans="1:4">
      <c r="A3562" s="8">
        <v>701384</v>
      </c>
      <c r="B3562" s="12" t="str">
        <v>（株）インバウンドテック</v>
      </c>
      <c r="C3562" s="12" t="str">
        <v>046 翻訳、速記反訳、会議録作成</v>
      </c>
      <c r="D3562" s="12" t="s">
        <v>390</v>
      </c>
    </row>
    <row r="3563" spans="1:4">
      <c r="A3563" s="8">
        <v>701384</v>
      </c>
      <c r="B3563" s="12" t="str">
        <v>（株）インバウンドテック</v>
      </c>
      <c r="C3563" s="12" t="str">
        <v>047 その他役務の提供</v>
      </c>
      <c r="D3563" s="12" t="s">
        <v>390</v>
      </c>
    </row>
    <row r="3564" spans="1:4">
      <c r="A3564" s="8">
        <v>701384</v>
      </c>
      <c r="B3564" s="12" t="str">
        <v>（株）インバウンドテック</v>
      </c>
      <c r="C3564" s="12" t="str">
        <v>049 労働者派遣</v>
      </c>
      <c r="D3564" s="12" t="s">
        <v>390</v>
      </c>
    </row>
    <row r="3565" spans="1:4">
      <c r="A3565" s="8">
        <v>701385</v>
      </c>
      <c r="B3565" s="12" t="str">
        <v>（株）植幸</v>
      </c>
      <c r="C3565" s="12" t="str">
        <v>031 植栽・公園管理</v>
      </c>
      <c r="D3565" s="12" t="s">
        <v>932</v>
      </c>
    </row>
    <row r="3566" spans="1:4">
      <c r="A3566" s="9">
        <v>701386</v>
      </c>
      <c r="B3566" s="12" t="str">
        <v>ウエルシア薬局（株）</v>
      </c>
      <c r="C3566" s="12" t="str">
        <v>047 その他役務の提供</v>
      </c>
      <c r="D3566" s="12" t="s">
        <v>1241</v>
      </c>
    </row>
    <row r="3567" spans="1:4">
      <c r="A3567" s="9">
        <v>701387</v>
      </c>
      <c r="B3567" s="12" t="str">
        <v>ウェルユー・ミール東日本（株）</v>
      </c>
      <c r="C3567" s="12" t="str">
        <v>044 調理・給食業務</v>
      </c>
      <c r="D3567" s="12" t="s">
        <v>146</v>
      </c>
    </row>
    <row r="3568" spans="1:4">
      <c r="A3568" s="9">
        <v>701388</v>
      </c>
      <c r="B3568" s="12" t="str">
        <v>（有）ウッドサークル</v>
      </c>
      <c r="C3568" s="12" t="str">
        <v>022 集計、計算、調査、計画策定</v>
      </c>
      <c r="D3568" s="12" t="s">
        <v>438</v>
      </c>
    </row>
    <row r="3569" spans="1:4">
      <c r="A3569" s="9">
        <v>701388</v>
      </c>
      <c r="B3569" s="12" t="str">
        <v>（有）ウッドサークル</v>
      </c>
      <c r="C3569" s="12" t="str">
        <v>026 催事の企画運営、旅行企画</v>
      </c>
      <c r="D3569" s="12" t="s">
        <v>438</v>
      </c>
    </row>
    <row r="3570" spans="1:4">
      <c r="A3570" s="9">
        <v>701388</v>
      </c>
      <c r="B3570" s="12" t="str">
        <v>（有）ウッドサークル</v>
      </c>
      <c r="C3570" s="12" t="str">
        <v>047 その他役務の提供</v>
      </c>
      <c r="D3570" s="12" t="s">
        <v>438</v>
      </c>
    </row>
    <row r="3571" spans="1:4">
      <c r="A3571" s="9">
        <v>701389</v>
      </c>
      <c r="B3571" s="12" t="str">
        <v>（株）エコシア</v>
      </c>
      <c r="C3571" s="12" t="str">
        <v>025 映画・ビデオ・広告・看板の企画制作</v>
      </c>
      <c r="D3571" s="12" t="s">
        <v>1242</v>
      </c>
    </row>
    <row r="3572" spans="1:4">
      <c r="A3572" s="9">
        <v>701389</v>
      </c>
      <c r="B3572" s="12" t="str">
        <v>（株）エコシア</v>
      </c>
      <c r="C3572" s="12" t="str">
        <v>030 廃棄物収集運搬処理</v>
      </c>
      <c r="D3572" s="12" t="s">
        <v>1242</v>
      </c>
    </row>
    <row r="3573" spans="1:4">
      <c r="A3573" s="9">
        <v>701389</v>
      </c>
      <c r="B3573" s="12" t="str">
        <v>（株）エコシア</v>
      </c>
      <c r="C3573" s="12" t="str">
        <v>031 植栽・公園管理</v>
      </c>
      <c r="D3573" s="12" t="s">
        <v>1242</v>
      </c>
    </row>
    <row r="3574" spans="1:4">
      <c r="A3574" s="8">
        <v>701389</v>
      </c>
      <c r="B3574" s="12" t="str">
        <v>（株）エコシア</v>
      </c>
      <c r="C3574" s="12" t="str">
        <v>033 上下水道施設の維持管理</v>
      </c>
      <c r="D3574" s="12" t="s">
        <v>1242</v>
      </c>
    </row>
    <row r="3575" spans="1:4">
      <c r="A3575" s="8">
        <v>701389</v>
      </c>
      <c r="B3575" s="12" t="str">
        <v>（株）エコシア</v>
      </c>
      <c r="C3575" s="12" t="str">
        <v>036 電気・通信・視聴覚設備の保守点検</v>
      </c>
      <c r="D3575" s="12" t="s">
        <v>1242</v>
      </c>
    </row>
    <row r="3576" spans="1:4">
      <c r="A3576" s="8">
        <v>701389</v>
      </c>
      <c r="B3576" s="12" t="str">
        <v>（株）エコシア</v>
      </c>
      <c r="C3576" s="12" t="str">
        <v>038 空調・消防・ボイラー設備の保守点検</v>
      </c>
      <c r="D3576" s="12" t="s">
        <v>1242</v>
      </c>
    </row>
    <row r="3577" spans="1:4">
      <c r="A3577" s="8">
        <v>701389</v>
      </c>
      <c r="B3577" s="12" t="str">
        <v>（株）エコシア</v>
      </c>
      <c r="C3577" s="12" t="str">
        <v>039 昇降機・自動ドア・シャッター等の保守点検</v>
      </c>
      <c r="D3577" s="12" t="s">
        <v>1242</v>
      </c>
    </row>
    <row r="3578" spans="1:4">
      <c r="A3578" s="9">
        <v>701389</v>
      </c>
      <c r="B3578" s="12" t="str">
        <v>（株）エコシア</v>
      </c>
      <c r="C3578" s="12" t="str">
        <v>040 各種施設・設備の維持管理・保守点検</v>
      </c>
      <c r="D3578" s="12" t="s">
        <v>1242</v>
      </c>
    </row>
    <row r="3579" spans="1:4">
      <c r="A3579" s="8">
        <v>701389</v>
      </c>
      <c r="B3579" s="12" t="str">
        <v>（株）エコシア</v>
      </c>
      <c r="C3579" s="12" t="str">
        <v>041 各種施設・設備の清掃、消毒、防除、駆除</v>
      </c>
      <c r="D3579" s="12" t="s">
        <v>1242</v>
      </c>
    </row>
    <row r="3580" spans="1:4">
      <c r="A3580" s="9">
        <v>701389</v>
      </c>
      <c r="B3580" s="12" t="str">
        <v>（株）エコシア</v>
      </c>
      <c r="C3580" s="12" t="str">
        <v>047 その他役務の提供</v>
      </c>
      <c r="D3580" s="12" t="s">
        <v>1242</v>
      </c>
    </row>
    <row r="3581" spans="1:4">
      <c r="A3581" s="9">
        <v>701389</v>
      </c>
      <c r="B3581" s="12" t="str">
        <v>（株）エコシア</v>
      </c>
      <c r="C3581" s="12" t="str">
        <v>051 物品等の買受</v>
      </c>
      <c r="D3581" s="12" t="s">
        <v>1242</v>
      </c>
    </row>
    <row r="3582" spans="1:4">
      <c r="A3582" s="8">
        <v>701390</v>
      </c>
      <c r="B3582" s="12" t="str">
        <v>（株）エス・エス・ジー</v>
      </c>
      <c r="C3582" s="12" t="str">
        <v>027 警備</v>
      </c>
      <c r="D3582" s="12" t="s">
        <v>1243</v>
      </c>
    </row>
    <row r="3583" spans="1:4">
      <c r="A3583" s="8">
        <v>701390</v>
      </c>
      <c r="B3583" s="12" t="str">
        <v>（株）エス・エス・ジー</v>
      </c>
      <c r="C3583" s="12" t="str">
        <v>041 各種施設・設備の清掃、消毒、防除、駆除</v>
      </c>
      <c r="D3583" s="12" t="s">
        <v>1243</v>
      </c>
    </row>
    <row r="3584" spans="1:4">
      <c r="A3584" s="8">
        <v>701390</v>
      </c>
      <c r="B3584" s="12" t="str">
        <v>（株）エス・エス・ジー</v>
      </c>
      <c r="C3584" s="12" t="str">
        <v>048 賃貸借</v>
      </c>
      <c r="D3584" s="12" t="s">
        <v>1243</v>
      </c>
    </row>
    <row r="3585" spans="1:4">
      <c r="A3585" s="8">
        <v>701391</v>
      </c>
      <c r="B3585" s="12" t="str">
        <v>ＳＭＡサポート（株） 北関東支店</v>
      </c>
      <c r="C3585" s="12" t="str">
        <v>015 情報機器用品、ソフトウェア</v>
      </c>
      <c r="D3585" s="12" t="s">
        <v>787</v>
      </c>
    </row>
    <row r="3586" spans="1:4">
      <c r="A3586" s="8">
        <v>701391</v>
      </c>
      <c r="B3586" s="12" t="str">
        <v>ＳＭＡサポート（株） 北関東支店</v>
      </c>
      <c r="C3586" s="12" t="str">
        <v>047 その他役務の提供</v>
      </c>
      <c r="D3586" s="12" t="s">
        <v>787</v>
      </c>
    </row>
    <row r="3587" spans="1:4">
      <c r="A3587" s="8">
        <v>701392</v>
      </c>
      <c r="B3587" s="12" t="str">
        <v>越健産業（株）</v>
      </c>
      <c r="C3587" s="12" t="str">
        <v>010 紙・袋製品</v>
      </c>
      <c r="D3587" s="12" t="s">
        <v>495</v>
      </c>
    </row>
    <row r="3588" spans="1:4">
      <c r="A3588" s="8">
        <v>701393</v>
      </c>
      <c r="B3588" s="12" t="str">
        <v>ＮＴＴ印刷（株）</v>
      </c>
      <c r="C3588" s="12" t="str">
        <v>004 印刷製本</v>
      </c>
      <c r="D3588" s="12" t="s">
        <v>1244</v>
      </c>
    </row>
    <row r="3589" spans="1:4">
      <c r="A3589" s="8">
        <v>701393</v>
      </c>
      <c r="B3589" s="12" t="str">
        <v>ＮＴＴ印刷（株）</v>
      </c>
      <c r="C3589" s="12" t="str">
        <v>022 集計、計算、調査、計画策定</v>
      </c>
      <c r="D3589" s="12" t="s">
        <v>1244</v>
      </c>
    </row>
    <row r="3590" spans="1:4">
      <c r="A3590" s="8">
        <v>701394</v>
      </c>
      <c r="B3590" s="12" t="str">
        <v>エヌ・ティ・ティ・インフラネット（株） 茨城支店</v>
      </c>
      <c r="C3590" s="12" t="str">
        <v>024 写真・製図・複写・地図の撮影作成</v>
      </c>
      <c r="D3590" s="12" t="s">
        <v>286</v>
      </c>
    </row>
    <row r="3591" spans="1:4">
      <c r="A3591" s="8">
        <v>701394</v>
      </c>
      <c r="B3591" s="12" t="str">
        <v>エヌ・ティ・ティ・インフラネット（株） 茨城支店</v>
      </c>
      <c r="C3591" s="12" t="str">
        <v>047 その他役務の提供</v>
      </c>
      <c r="D3591" s="12" t="s">
        <v>286</v>
      </c>
    </row>
    <row r="3592" spans="1:4">
      <c r="A3592" s="9">
        <v>701395</v>
      </c>
      <c r="B3592" s="12" t="str">
        <v>（株）エミー</v>
      </c>
      <c r="C3592" s="12" t="str">
        <v>047 その他役務の提供</v>
      </c>
      <c r="D3592" s="12" t="s">
        <v>489</v>
      </c>
    </row>
    <row r="3593" spans="1:4">
      <c r="A3593" s="9">
        <v>701396</v>
      </c>
      <c r="B3593" s="12" t="str">
        <v>（株）ＫＡＩＸＩＡ</v>
      </c>
      <c r="C3593" s="12" t="str">
        <v>030 廃棄物収集運搬処理</v>
      </c>
      <c r="D3593" s="12" t="s">
        <v>329</v>
      </c>
    </row>
    <row r="3594" spans="1:4">
      <c r="A3594" s="9">
        <v>701397</v>
      </c>
      <c r="B3594" s="12" t="str">
        <v>（株）関東サービス工社</v>
      </c>
      <c r="C3594" s="12" t="str">
        <v>027 警備</v>
      </c>
      <c r="D3594" s="12" t="s">
        <v>1245</v>
      </c>
    </row>
    <row r="3595" spans="1:4">
      <c r="A3595" s="9">
        <v>701397</v>
      </c>
      <c r="B3595" s="12" t="str">
        <v>（株）関東サービス工社</v>
      </c>
      <c r="C3595" s="12" t="str">
        <v>031 植栽・公園管理</v>
      </c>
      <c r="D3595" s="12" t="s">
        <v>1245</v>
      </c>
    </row>
    <row r="3596" spans="1:4">
      <c r="A3596" s="9">
        <v>701397</v>
      </c>
      <c r="B3596" s="12" t="str">
        <v>（株）関東サービス工社</v>
      </c>
      <c r="C3596" s="12" t="str">
        <v>033 上下水道施設の維持管理</v>
      </c>
      <c r="D3596" s="12" t="s">
        <v>1245</v>
      </c>
    </row>
    <row r="3597" spans="1:4">
      <c r="A3597" s="9">
        <v>701397</v>
      </c>
      <c r="B3597" s="12" t="str">
        <v>（株）関東サービス工社</v>
      </c>
      <c r="C3597" s="12" t="str">
        <v>034 上下水道設備の保守点検</v>
      </c>
      <c r="D3597" s="12" t="s">
        <v>1245</v>
      </c>
    </row>
    <row r="3598" spans="1:4">
      <c r="A3598" s="9">
        <v>701397</v>
      </c>
      <c r="B3598" s="12" t="str">
        <v>（株）関東サービス工社</v>
      </c>
      <c r="C3598" s="12" t="str">
        <v>036 電気・通信・視聴覚設備の保守点検</v>
      </c>
      <c r="D3598" s="12" t="s">
        <v>1245</v>
      </c>
    </row>
    <row r="3599" spans="1:4">
      <c r="A3599" s="9">
        <v>701397</v>
      </c>
      <c r="B3599" s="12" t="str">
        <v>（株）関東サービス工社</v>
      </c>
      <c r="C3599" s="12" t="str">
        <v>038 空調・消防・ボイラー設備の保守点検</v>
      </c>
      <c r="D3599" s="12" t="s">
        <v>1245</v>
      </c>
    </row>
    <row r="3600" spans="1:4">
      <c r="A3600" s="8">
        <v>701397</v>
      </c>
      <c r="B3600" s="12" t="str">
        <v>（株）関東サービス工社</v>
      </c>
      <c r="C3600" s="12" t="str">
        <v>041 各種施設・設備の清掃、消毒、防除、駆除</v>
      </c>
      <c r="D3600" s="12" t="s">
        <v>1245</v>
      </c>
    </row>
    <row r="3601" spans="1:4">
      <c r="A3601" s="8">
        <v>701397</v>
      </c>
      <c r="B3601" s="12" t="str">
        <v>（株）関東サービス工社</v>
      </c>
      <c r="C3601" s="12" t="str">
        <v>047 その他役務の提供</v>
      </c>
      <c r="D3601" s="12" t="s">
        <v>1245</v>
      </c>
    </row>
    <row r="3602" spans="1:4">
      <c r="A3602" s="8">
        <v>701398</v>
      </c>
      <c r="B3602" s="12" t="str">
        <v>Ｃｌａｓｓｉ（株）</v>
      </c>
      <c r="C3602" s="12" t="str">
        <v>015 情報機器用品、ソフトウェア</v>
      </c>
      <c r="D3602" s="12" t="s">
        <v>460</v>
      </c>
    </row>
    <row r="3603" spans="1:4">
      <c r="A3603" s="8">
        <v>701398</v>
      </c>
      <c r="B3603" s="12" t="str">
        <v>Ｃｌａｓｓｉ（株）</v>
      </c>
      <c r="C3603" s="12" t="str">
        <v>035 情報処理、情報提供サービス、情報機器等の保守点検</v>
      </c>
      <c r="D3603" s="12" t="s">
        <v>460</v>
      </c>
    </row>
    <row r="3604" spans="1:4">
      <c r="A3604" s="9">
        <v>701399</v>
      </c>
      <c r="B3604" s="12" t="str">
        <v>（株）クロス・マーケティング</v>
      </c>
      <c r="C3604" s="12" t="str">
        <v>022 集計、計算、調査、計画策定</v>
      </c>
      <c r="D3604" s="12" t="s">
        <v>1246</v>
      </c>
    </row>
    <row r="3605" spans="1:4">
      <c r="A3605" s="8">
        <v>701400</v>
      </c>
      <c r="B3605" s="12" t="str">
        <v>Ｋ－ＬＩＮＥ（株）</v>
      </c>
      <c r="C3605" s="12" t="str">
        <v>001 建設・建築資材</v>
      </c>
      <c r="D3605" s="12" t="s">
        <v>40</v>
      </c>
    </row>
    <row r="3606" spans="1:4">
      <c r="A3606" s="9">
        <v>701400</v>
      </c>
      <c r="B3606" s="12" t="str">
        <v>Ｋ－ＬＩＮＥ（株）</v>
      </c>
      <c r="C3606" s="12" t="str">
        <v>029 運送、運輸（廃棄物収集運搬を除く）</v>
      </c>
      <c r="D3606" s="12" t="s">
        <v>40</v>
      </c>
    </row>
    <row r="3607" spans="1:4">
      <c r="A3607" s="9">
        <v>701400</v>
      </c>
      <c r="B3607" s="12" t="str">
        <v>Ｋ－ＬＩＮＥ（株）</v>
      </c>
      <c r="C3607" s="12" t="str">
        <v>030 廃棄物収集運搬処理</v>
      </c>
      <c r="D3607" s="12" t="s">
        <v>40</v>
      </c>
    </row>
    <row r="3608" spans="1:4">
      <c r="A3608" s="8">
        <v>701401</v>
      </c>
      <c r="B3608" s="12" t="str">
        <v>ケーブルテレビ（株）</v>
      </c>
      <c r="C3608" s="12" t="str">
        <v>001 建設・建築資材</v>
      </c>
      <c r="D3608" s="12" t="s">
        <v>388</v>
      </c>
    </row>
    <row r="3609" spans="1:4">
      <c r="A3609" s="8">
        <v>701401</v>
      </c>
      <c r="B3609" s="12" t="str">
        <v>ケーブルテレビ（株）</v>
      </c>
      <c r="C3609" s="12" t="str">
        <v>015 情報機器用品、ソフトウェア</v>
      </c>
      <c r="D3609" s="12" t="s">
        <v>388</v>
      </c>
    </row>
    <row r="3610" spans="1:4">
      <c r="A3610" s="8">
        <v>701401</v>
      </c>
      <c r="B3610" s="12" t="str">
        <v>ケーブルテレビ（株）</v>
      </c>
      <c r="C3610" s="12" t="str">
        <v>016 電気・通信・視聴覚機器用品</v>
      </c>
      <c r="D3610" s="12" t="s">
        <v>388</v>
      </c>
    </row>
    <row r="3611" spans="1:4">
      <c r="A3611" s="8">
        <v>701401</v>
      </c>
      <c r="B3611" s="12" t="str">
        <v>ケーブルテレビ（株）</v>
      </c>
      <c r="C3611" s="12" t="str">
        <v>021 その他の販売</v>
      </c>
      <c r="D3611" s="12" t="s">
        <v>388</v>
      </c>
    </row>
    <row r="3612" spans="1:4">
      <c r="A3612" s="8">
        <v>701401</v>
      </c>
      <c r="B3612" s="12" t="str">
        <v>ケーブルテレビ（株）</v>
      </c>
      <c r="C3612" s="12" t="str">
        <v>025 映画・ビデオ・広告・看板の企画制作</v>
      </c>
      <c r="D3612" s="12" t="s">
        <v>388</v>
      </c>
    </row>
    <row r="3613" spans="1:4">
      <c r="A3613" s="8">
        <v>701401</v>
      </c>
      <c r="B3613" s="12" t="str">
        <v>ケーブルテレビ（株）</v>
      </c>
      <c r="C3613" s="12" t="str">
        <v>026 催事の企画運営、旅行企画</v>
      </c>
      <c r="D3613" s="12" t="s">
        <v>388</v>
      </c>
    </row>
    <row r="3614" spans="1:4">
      <c r="A3614" s="8">
        <v>701401</v>
      </c>
      <c r="B3614" s="12" t="str">
        <v>ケーブルテレビ（株）</v>
      </c>
      <c r="C3614" s="12" t="str">
        <v>035 情報処理、情報提供サービス、情報機器等の保守点検</v>
      </c>
      <c r="D3614" s="12" t="s">
        <v>388</v>
      </c>
    </row>
    <row r="3615" spans="1:4">
      <c r="A3615" s="8">
        <v>701401</v>
      </c>
      <c r="B3615" s="12" t="str">
        <v>ケーブルテレビ（株）</v>
      </c>
      <c r="C3615" s="12" t="str">
        <v>036 電気・通信・視聴覚設備の保守点検</v>
      </c>
      <c r="D3615" s="12" t="s">
        <v>388</v>
      </c>
    </row>
    <row r="3616" spans="1:4">
      <c r="A3616" s="8">
        <v>701402</v>
      </c>
      <c r="B3616" s="12" t="str">
        <v>（株）Ｃｏｍｍｕｎｉｔｙ　Ｆｏｒ　Ａｌｌ</v>
      </c>
      <c r="C3616" s="12" t="str">
        <v>047 その他役務の提供</v>
      </c>
      <c r="D3616" s="12" t="s">
        <v>1067</v>
      </c>
    </row>
    <row r="3617" spans="1:4">
      <c r="A3617" s="8">
        <v>701403</v>
      </c>
      <c r="B3617" s="12" t="str">
        <v>サクセス・ベル（株）</v>
      </c>
      <c r="C3617" s="12" t="str">
        <v>006 学校備品、学校教材、図書、視聴覚資料</v>
      </c>
      <c r="D3617" s="12" t="s">
        <v>541</v>
      </c>
    </row>
    <row r="3618" spans="1:4">
      <c r="A3618" s="9">
        <v>701404</v>
      </c>
      <c r="B3618" s="12" t="str">
        <v>（株）三協技術 茨城営業所</v>
      </c>
      <c r="C3618" s="12" t="str">
        <v>042 埋蔵文化財発掘、文化財保存処理</v>
      </c>
      <c r="D3618" s="12" t="s">
        <v>1247</v>
      </c>
    </row>
    <row r="3619" spans="1:4">
      <c r="A3619" s="9">
        <v>701405</v>
      </c>
      <c r="B3619" s="12" t="str">
        <v>サンコープリント（株） 水戸オフィス</v>
      </c>
      <c r="C3619" s="12" t="str">
        <v>004 印刷製本</v>
      </c>
      <c r="D3619" s="12" t="s">
        <v>1248</v>
      </c>
    </row>
    <row r="3620" spans="1:4">
      <c r="A3620" s="9">
        <v>701405</v>
      </c>
      <c r="B3620" s="12" t="str">
        <v>サンコープリント（株） 水戸オフィス</v>
      </c>
      <c r="C3620" s="12" t="str">
        <v>047 その他役務の提供</v>
      </c>
      <c r="D3620" s="12" t="s">
        <v>1248</v>
      </c>
    </row>
    <row r="3621" spans="1:4">
      <c r="A3621" s="9">
        <v>701406</v>
      </c>
      <c r="B3621" s="12" t="str">
        <v>（株）三水コンサルタント 茨城事務所</v>
      </c>
      <c r="C3621" s="12" t="str">
        <v>022 集計、計算、調査、計画策定</v>
      </c>
      <c r="D3621" s="12" t="s">
        <v>1249</v>
      </c>
    </row>
    <row r="3622" spans="1:4">
      <c r="A3622" s="9">
        <v>701406</v>
      </c>
      <c r="B3622" s="12" t="str">
        <v>（株）三水コンサルタント 茨城事務所</v>
      </c>
      <c r="C3622" s="12" t="str">
        <v>033 上下水道施設の維持管理</v>
      </c>
      <c r="D3622" s="12" t="s">
        <v>1249</v>
      </c>
    </row>
    <row r="3623" spans="1:4">
      <c r="A3623" s="9">
        <v>701406</v>
      </c>
      <c r="B3623" s="12" t="str">
        <v>（株）三水コンサルタント 茨城事務所</v>
      </c>
      <c r="C3623" s="12" t="str">
        <v>035 情報処理、情報提供サービス、情報機器等の保守点検</v>
      </c>
      <c r="D3623" s="12" t="s">
        <v>1249</v>
      </c>
    </row>
    <row r="3624" spans="1:4">
      <c r="A3624" s="9">
        <v>701406</v>
      </c>
      <c r="B3624" s="12" t="str">
        <v>（株）三水コンサルタント 茨城事務所</v>
      </c>
      <c r="C3624" s="12" t="str">
        <v>047 その他役務の提供</v>
      </c>
      <c r="D3624" s="12" t="s">
        <v>1249</v>
      </c>
    </row>
    <row r="3625" spans="1:4">
      <c r="A3625" s="9">
        <v>701407</v>
      </c>
      <c r="B3625" s="12" t="str">
        <v>（株）四門文化財</v>
      </c>
      <c r="C3625" s="12" t="str">
        <v>042 埋蔵文化財発掘、文化財保存処理</v>
      </c>
      <c r="D3625" s="12" t="s">
        <v>343</v>
      </c>
    </row>
    <row r="3626" spans="1:4">
      <c r="A3626" s="8">
        <v>701408</v>
      </c>
      <c r="B3626" s="12" t="str">
        <v>（株）社会人大学</v>
      </c>
      <c r="C3626" s="12" t="str">
        <v>047 その他役務の提供</v>
      </c>
      <c r="D3626" s="12" t="s">
        <v>270</v>
      </c>
    </row>
    <row r="3627" spans="1:4">
      <c r="A3627" s="8">
        <v>701409</v>
      </c>
      <c r="B3627" s="12" t="str">
        <v>（株）シンカゼ</v>
      </c>
      <c r="C3627" s="12" t="str">
        <v>026 催事の企画運営、旅行企画</v>
      </c>
      <c r="D3627" s="12" t="s">
        <v>45</v>
      </c>
    </row>
    <row r="3628" spans="1:4">
      <c r="A3628" s="8">
        <v>701409</v>
      </c>
      <c r="B3628" s="12" t="str">
        <v>（株）シンカゼ</v>
      </c>
      <c r="C3628" s="12" t="str">
        <v>047 その他役務の提供</v>
      </c>
      <c r="D3628" s="12" t="s">
        <v>45</v>
      </c>
    </row>
    <row r="3629" spans="1:4">
      <c r="A3629" s="8">
        <v>701410</v>
      </c>
      <c r="B3629" s="12" t="str">
        <v>（株）ジェイ・フィット</v>
      </c>
      <c r="C3629" s="12" t="str">
        <v>016 電気・通信・視聴覚機器用品</v>
      </c>
      <c r="D3629" s="12" t="s">
        <v>289</v>
      </c>
    </row>
    <row r="3630" spans="1:4">
      <c r="A3630" s="9">
        <v>701410</v>
      </c>
      <c r="B3630" s="12" t="str">
        <v>（株）ジェイ・フィット</v>
      </c>
      <c r="C3630" s="12" t="str">
        <v>035 情報処理、情報提供サービス、情報機器等の保守点検</v>
      </c>
      <c r="D3630" s="12" t="s">
        <v>289</v>
      </c>
    </row>
    <row r="3631" spans="1:4">
      <c r="A3631" s="9">
        <v>701410</v>
      </c>
      <c r="B3631" s="12" t="str">
        <v>（株）ジェイ・フィット</v>
      </c>
      <c r="C3631" s="12" t="str">
        <v>036 電気・通信・視聴覚設備の保守点検</v>
      </c>
      <c r="D3631" s="12" t="s">
        <v>289</v>
      </c>
    </row>
    <row r="3632" spans="1:4">
      <c r="A3632" s="9">
        <v>701411</v>
      </c>
      <c r="B3632" s="12" t="str">
        <v>（株）時空テクノロジーズ</v>
      </c>
      <c r="C3632" s="12" t="str">
        <v>015 情報機器用品、ソフトウェア</v>
      </c>
      <c r="D3632" s="12" t="s">
        <v>1250</v>
      </c>
    </row>
    <row r="3633" spans="1:4">
      <c r="A3633" s="9">
        <v>701411</v>
      </c>
      <c r="B3633" s="12" t="str">
        <v>（株）時空テクノロジーズ</v>
      </c>
      <c r="C3633" s="12" t="str">
        <v>016 電気・通信・視聴覚機器用品</v>
      </c>
      <c r="D3633" s="12" t="s">
        <v>1250</v>
      </c>
    </row>
    <row r="3634" spans="1:4">
      <c r="A3634" s="9">
        <v>701411</v>
      </c>
      <c r="B3634" s="12" t="str">
        <v>（株）時空テクノロジーズ</v>
      </c>
      <c r="C3634" s="12" t="str">
        <v>035 情報処理、情報提供サービス、情報機器等の保守点検</v>
      </c>
      <c r="D3634" s="12" t="s">
        <v>1250</v>
      </c>
    </row>
    <row r="3635" spans="1:4">
      <c r="A3635" s="9">
        <v>701411</v>
      </c>
      <c r="B3635" s="12" t="str">
        <v>（株）時空テクノロジーズ</v>
      </c>
      <c r="C3635" s="12" t="str">
        <v>046 翻訳、速記反訳、会議録作成</v>
      </c>
      <c r="D3635" s="12" t="s">
        <v>1250</v>
      </c>
    </row>
    <row r="3636" spans="1:4">
      <c r="A3636" s="9">
        <v>701411</v>
      </c>
      <c r="B3636" s="12" t="str">
        <v>（株）時空テクノロジーズ</v>
      </c>
      <c r="C3636" s="12" t="str">
        <v>048 賃貸借</v>
      </c>
      <c r="D3636" s="12" t="s">
        <v>1250</v>
      </c>
    </row>
    <row r="3637" spans="1:4">
      <c r="A3637" s="9">
        <v>701412</v>
      </c>
      <c r="B3637" s="12" t="str">
        <v>重環オペレーション（株）</v>
      </c>
      <c r="C3637" s="12" t="str">
        <v>033 上下水道施設の維持管理</v>
      </c>
      <c r="D3637" s="12" t="s">
        <v>1251</v>
      </c>
    </row>
    <row r="3638" spans="1:4">
      <c r="A3638" s="8">
        <v>701412</v>
      </c>
      <c r="B3638" s="12" t="str">
        <v>重環オペレーション（株）</v>
      </c>
      <c r="C3638" s="12" t="str">
        <v>040 各種施設・設備の維持管理・保守点検</v>
      </c>
      <c r="D3638" s="12" t="s">
        <v>1251</v>
      </c>
    </row>
    <row r="3639" spans="1:4">
      <c r="A3639" s="8">
        <v>701413</v>
      </c>
      <c r="B3639" s="12" t="str">
        <v>住友三井オートサービス（有） 北関東支店</v>
      </c>
      <c r="C3639" s="12" t="str">
        <v>047 その他役務の提供</v>
      </c>
      <c r="D3639" s="12" t="s">
        <v>1252</v>
      </c>
    </row>
    <row r="3640" spans="1:4">
      <c r="A3640" s="8">
        <v>701413</v>
      </c>
      <c r="B3640" s="12" t="str">
        <v>住友三井オートサービス（有） 北関東支店</v>
      </c>
      <c r="C3640" s="12" t="str">
        <v>048 賃貸借</v>
      </c>
      <c r="D3640" s="12" t="s">
        <v>1252</v>
      </c>
    </row>
    <row r="3641" spans="1:4">
      <c r="A3641" s="8">
        <v>701414</v>
      </c>
      <c r="B3641" s="12" t="str">
        <v>（株）セゾンパーソナルプラス</v>
      </c>
      <c r="C3641" s="12" t="str">
        <v>047 その他役務の提供</v>
      </c>
      <c r="D3641" s="12" t="s">
        <v>816</v>
      </c>
    </row>
    <row r="3642" spans="1:4">
      <c r="A3642" s="9">
        <v>701414</v>
      </c>
      <c r="B3642" s="12" t="str">
        <v>（株）セゾンパーソナルプラス</v>
      </c>
      <c r="C3642" s="12" t="str">
        <v>049 労働者派遣</v>
      </c>
      <c r="D3642" s="12" t="s">
        <v>816</v>
      </c>
    </row>
    <row r="3643" spans="1:4">
      <c r="A3643" s="8">
        <v>701414</v>
      </c>
      <c r="B3643" s="12" t="str">
        <v>（株）セゾンパーソナルプラス</v>
      </c>
      <c r="C3643" s="12" t="str">
        <v>050 研修講師・指導員・技術者の派遣</v>
      </c>
      <c r="D3643" s="12" t="s">
        <v>816</v>
      </c>
    </row>
    <row r="3644" spans="1:4">
      <c r="A3644" s="9">
        <v>701415</v>
      </c>
      <c r="B3644" s="12" t="str">
        <v>髙橋商事（株）</v>
      </c>
      <c r="C3644" s="12" t="str">
        <v>011 燃料、潤滑油、油脂類</v>
      </c>
      <c r="D3644" s="12" t="s">
        <v>1012</v>
      </c>
    </row>
    <row r="3645" spans="1:4">
      <c r="A3645" s="9">
        <v>701415</v>
      </c>
      <c r="B3645" s="12" t="str">
        <v>髙橋商事（株）</v>
      </c>
      <c r="C3645" s="12" t="str">
        <v>038 空調・消防・ボイラー設備の保守点検</v>
      </c>
      <c r="D3645" s="12" t="s">
        <v>1012</v>
      </c>
    </row>
    <row r="3646" spans="1:4">
      <c r="A3646" s="8">
        <v>701416</v>
      </c>
      <c r="B3646" s="12" t="str">
        <v>（株）タケエイでんき</v>
      </c>
      <c r="C3646" s="12" t="str">
        <v>047 その他役務の提供</v>
      </c>
      <c r="D3646" s="12" t="s">
        <v>1253</v>
      </c>
    </row>
    <row r="3647" spans="1:4">
      <c r="A3647" s="8">
        <v>701417</v>
      </c>
      <c r="B3647" s="12" t="str">
        <v>（株）大東工業</v>
      </c>
      <c r="C3647" s="12" t="str">
        <v>038 空調・消防・ボイラー設備の保守点検</v>
      </c>
      <c r="D3647" s="12" t="s">
        <v>1254</v>
      </c>
    </row>
    <row r="3648" spans="1:4">
      <c r="A3648" s="8">
        <v>701417</v>
      </c>
      <c r="B3648" s="12" t="str">
        <v>（株）大東工業</v>
      </c>
      <c r="C3648" s="12" t="str">
        <v>041 各種施設・設備の清掃、消毒、防除、駆除</v>
      </c>
      <c r="D3648" s="12" t="s">
        <v>1254</v>
      </c>
    </row>
    <row r="3649" spans="1:4">
      <c r="A3649" s="8">
        <v>701418</v>
      </c>
      <c r="B3649" s="12" t="str">
        <v>（株）チヨダ 埼玉支店</v>
      </c>
      <c r="C3649" s="12" t="str">
        <v>033 上下水道施設の維持管理</v>
      </c>
      <c r="D3649" s="12" t="s">
        <v>731</v>
      </c>
    </row>
    <row r="3650" spans="1:4">
      <c r="A3650" s="8">
        <v>701419</v>
      </c>
      <c r="B3650" s="12" t="str">
        <v>（有）土浦ワンダー社</v>
      </c>
      <c r="C3650" s="12" t="str">
        <v>007 楽器、スポーツ用品、室内外遊具・玩具</v>
      </c>
      <c r="D3650" s="12" t="s">
        <v>563</v>
      </c>
    </row>
    <row r="3651" spans="1:4">
      <c r="A3651" s="8">
        <v>701419</v>
      </c>
      <c r="B3651" s="12" t="str">
        <v>（有）土浦ワンダー社</v>
      </c>
      <c r="C3651" s="12" t="str">
        <v>021 その他の販売</v>
      </c>
      <c r="D3651" s="12" t="s">
        <v>563</v>
      </c>
    </row>
    <row r="3652" spans="1:4">
      <c r="A3652" s="8">
        <v>701419</v>
      </c>
      <c r="B3652" s="12" t="str">
        <v>（有）土浦ワンダー社</v>
      </c>
      <c r="C3652" s="12" t="str">
        <v>047 その他役務の提供</v>
      </c>
      <c r="D3652" s="12" t="s">
        <v>563</v>
      </c>
    </row>
    <row r="3653" spans="1:4">
      <c r="A3653" s="8">
        <v>701420</v>
      </c>
      <c r="B3653" s="12" t="str">
        <v>東芝インフラテクノサービス（株） 東関東支店</v>
      </c>
      <c r="C3653" s="12" t="str">
        <v>016 電気・通信・視聴覚機器用品</v>
      </c>
      <c r="D3653" s="12" t="s">
        <v>457</v>
      </c>
    </row>
    <row r="3654" spans="1:4">
      <c r="A3654" s="8">
        <v>701420</v>
      </c>
      <c r="B3654" s="12" t="str">
        <v>東芝インフラテクノサービス（株） 東関東支店</v>
      </c>
      <c r="C3654" s="12" t="str">
        <v>033 上下水道施設の維持管理</v>
      </c>
      <c r="D3654" s="12" t="s">
        <v>457</v>
      </c>
    </row>
    <row r="3655" spans="1:4">
      <c r="A3655" s="8">
        <v>701420</v>
      </c>
      <c r="B3655" s="12" t="str">
        <v>東芝インフラテクノサービス（株） 東関東支店</v>
      </c>
      <c r="C3655" s="12" t="str">
        <v>034 上下水道設備の保守点検</v>
      </c>
      <c r="D3655" s="12" t="s">
        <v>457</v>
      </c>
    </row>
    <row r="3656" spans="1:4">
      <c r="A3656" s="9">
        <v>701420</v>
      </c>
      <c r="B3656" s="12" t="str">
        <v>東芝インフラテクノサービス（株） 東関東支店</v>
      </c>
      <c r="C3656" s="12" t="str">
        <v>036 電気・通信・視聴覚設備の保守点検</v>
      </c>
      <c r="D3656" s="12" t="s">
        <v>457</v>
      </c>
    </row>
    <row r="3657" spans="1:4">
      <c r="A3657" s="9">
        <v>701421</v>
      </c>
      <c r="B3657" s="12" t="str">
        <v>（株）東武トップツアーズ 水戸支店</v>
      </c>
      <c r="C3657" s="12" t="str">
        <v>022 集計、計算、調査、計画策定</v>
      </c>
      <c r="D3657" s="12" t="s">
        <v>1255</v>
      </c>
    </row>
    <row r="3658" spans="1:4">
      <c r="A3658" s="9">
        <v>701421</v>
      </c>
      <c r="B3658" s="12" t="str">
        <v>（株）東武トップツアーズ 水戸支店</v>
      </c>
      <c r="C3658" s="12" t="str">
        <v>026 催事の企画運営、旅行企画</v>
      </c>
      <c r="D3658" s="12" t="s">
        <v>1255</v>
      </c>
    </row>
    <row r="3659" spans="1:4">
      <c r="A3659" s="9">
        <v>701421</v>
      </c>
      <c r="B3659" s="12" t="str">
        <v>（株）東武トップツアーズ 水戸支店</v>
      </c>
      <c r="C3659" s="12" t="str">
        <v>027 警備</v>
      </c>
      <c r="D3659" s="12" t="s">
        <v>1255</v>
      </c>
    </row>
    <row r="3660" spans="1:4">
      <c r="A3660" s="9">
        <v>701422</v>
      </c>
      <c r="B3660" s="12" t="str">
        <v>日本給食（株）</v>
      </c>
      <c r="C3660" s="12" t="str">
        <v>044 調理・給食業務</v>
      </c>
      <c r="D3660" s="12" t="s">
        <v>327</v>
      </c>
    </row>
    <row r="3661" spans="1:4">
      <c r="A3661" s="9">
        <v>701423</v>
      </c>
      <c r="B3661" s="12" t="str">
        <v>（一社）日本経営協会</v>
      </c>
      <c r="C3661" s="12" t="str">
        <v>047 その他役務の提供</v>
      </c>
      <c r="D3661" s="12" t="s">
        <v>1256</v>
      </c>
    </row>
    <row r="3662" spans="1:4">
      <c r="A3662" s="9">
        <v>701424</v>
      </c>
      <c r="B3662" s="12" t="str">
        <v>（株）日本経営協会総合研究所</v>
      </c>
      <c r="C3662" s="12" t="str">
        <v>047 その他役務の提供</v>
      </c>
      <c r="D3662" s="12" t="s">
        <v>1257</v>
      </c>
    </row>
    <row r="3663" spans="1:4">
      <c r="A3663" s="9">
        <v>701425</v>
      </c>
      <c r="B3663" s="12" t="str">
        <v>（株）日本水道設計社 茨城営業所</v>
      </c>
      <c r="C3663" s="12" t="str">
        <v>022 集計、計算、調査、計画策定</v>
      </c>
      <c r="D3663" s="12" t="s">
        <v>53</v>
      </c>
    </row>
    <row r="3664" spans="1:4">
      <c r="A3664" s="8">
        <v>701425</v>
      </c>
      <c r="B3664" s="12" t="str">
        <v>（株）日本水道設計社 茨城営業所</v>
      </c>
      <c r="C3664" s="12" t="str">
        <v>035 情報処理、情報提供サービス、情報機器等の保守点検</v>
      </c>
      <c r="D3664" s="12" t="s">
        <v>53</v>
      </c>
    </row>
    <row r="3665" spans="1:4">
      <c r="A3665" s="8">
        <v>701426</v>
      </c>
      <c r="B3665" s="12" t="str">
        <v>（株）日本マネジメント協会 東京本部</v>
      </c>
      <c r="C3665" s="12" t="str">
        <v>047 その他役務の提供</v>
      </c>
      <c r="D3665" s="12" t="s">
        <v>196</v>
      </c>
    </row>
    <row r="3666" spans="1:4">
      <c r="A3666" s="8">
        <v>701427</v>
      </c>
      <c r="B3666" s="12" t="str">
        <v>（特非）ひと・まちねっとわーく</v>
      </c>
      <c r="C3666" s="12" t="str">
        <v>047 その他役務の提供</v>
      </c>
      <c r="D3666" s="12" t="s">
        <v>112</v>
      </c>
    </row>
    <row r="3667" spans="1:4">
      <c r="A3667" s="8">
        <v>701428</v>
      </c>
      <c r="B3667" s="12" t="str">
        <v>（株）ビービーシー</v>
      </c>
      <c r="C3667" s="12" t="str">
        <v>015 情報機器用品、ソフトウェア</v>
      </c>
      <c r="D3667" s="12" t="s">
        <v>448</v>
      </c>
    </row>
    <row r="3668" spans="1:4">
      <c r="A3668" s="9">
        <v>701428</v>
      </c>
      <c r="B3668" s="12" t="str">
        <v>（株）ビービーシー</v>
      </c>
      <c r="C3668" s="12" t="str">
        <v>035 情報処理、情報提供サービス、情報機器等の保守点検</v>
      </c>
      <c r="D3668" s="12" t="s">
        <v>448</v>
      </c>
    </row>
    <row r="3669" spans="1:4">
      <c r="A3669" s="8">
        <v>701429</v>
      </c>
      <c r="B3669" s="12" t="str">
        <v>Ｆｒａｃｔａ　Ｊａｐａｎ（株）</v>
      </c>
      <c r="C3669" s="12" t="str">
        <v>035 情報処理、情報提供サービス、情報機器等の保守点検</v>
      </c>
      <c r="D3669" s="12" t="s">
        <v>1258</v>
      </c>
    </row>
    <row r="3670" spans="1:4">
      <c r="A3670" s="9">
        <v>701430</v>
      </c>
      <c r="B3670" s="12" t="str">
        <v>（株）武翔そうごうかんり 茨城支店</v>
      </c>
      <c r="C3670" s="12" t="str">
        <v>027 警備</v>
      </c>
      <c r="D3670" s="12" t="s">
        <v>1259</v>
      </c>
    </row>
    <row r="3671" spans="1:4">
      <c r="A3671" s="9">
        <v>701430</v>
      </c>
      <c r="B3671" s="12" t="str">
        <v>（株）武翔そうごうかんり 茨城支店</v>
      </c>
      <c r="C3671" s="12" t="str">
        <v>031 植栽・公園管理</v>
      </c>
      <c r="D3671" s="12" t="s">
        <v>1259</v>
      </c>
    </row>
    <row r="3672" spans="1:4">
      <c r="A3672" s="8">
        <v>701430</v>
      </c>
      <c r="B3672" s="12" t="str">
        <v>（株）武翔そうごうかんり 茨城支店</v>
      </c>
      <c r="C3672" s="12" t="str">
        <v>032 体育施設管理監視</v>
      </c>
      <c r="D3672" s="12" t="s">
        <v>1259</v>
      </c>
    </row>
    <row r="3673" spans="1:4">
      <c r="A3673" s="8">
        <v>701430</v>
      </c>
      <c r="B3673" s="12" t="str">
        <v>（株）武翔そうごうかんり 茨城支店</v>
      </c>
      <c r="C3673" s="12" t="str">
        <v>037 電気工作物の保安管理</v>
      </c>
      <c r="D3673" s="12" t="s">
        <v>1259</v>
      </c>
    </row>
    <row r="3674" spans="1:4">
      <c r="A3674" s="8">
        <v>701430</v>
      </c>
      <c r="B3674" s="12" t="str">
        <v>（株）武翔そうごうかんり 茨城支店</v>
      </c>
      <c r="C3674" s="12" t="str">
        <v>038 空調・消防・ボイラー設備の保守点検</v>
      </c>
      <c r="D3674" s="12" t="s">
        <v>1259</v>
      </c>
    </row>
    <row r="3675" spans="1:4">
      <c r="A3675" s="8">
        <v>701430</v>
      </c>
      <c r="B3675" s="12" t="str">
        <v>（株）武翔そうごうかんり 茨城支店</v>
      </c>
      <c r="C3675" s="12" t="str">
        <v>039 昇降機・自動ドア・シャッター等の保守点検</v>
      </c>
      <c r="D3675" s="12" t="s">
        <v>1259</v>
      </c>
    </row>
    <row r="3676" spans="1:4">
      <c r="A3676" s="8">
        <v>701430</v>
      </c>
      <c r="B3676" s="12" t="str">
        <v>（株）武翔そうごうかんり 茨城支店</v>
      </c>
      <c r="C3676" s="12" t="str">
        <v>041 各種施設・設備の清掃、消毒、防除、駆除</v>
      </c>
      <c r="D3676" s="12" t="s">
        <v>1259</v>
      </c>
    </row>
    <row r="3677" spans="1:4">
      <c r="A3677" s="8">
        <v>701430</v>
      </c>
      <c r="B3677" s="12" t="str">
        <v>（株）武翔そうごうかんり 茨城支店</v>
      </c>
      <c r="C3677" s="12" t="str">
        <v>044 調理・給食業務</v>
      </c>
      <c r="D3677" s="12" t="s">
        <v>1259</v>
      </c>
    </row>
    <row r="3678" spans="1:4">
      <c r="A3678" s="8">
        <v>701431</v>
      </c>
      <c r="B3678" s="12" t="str">
        <v>（株）ブロードリンク建設</v>
      </c>
      <c r="C3678" s="12" t="str">
        <v>015 情報機器用品、ソフトウェア</v>
      </c>
      <c r="D3678" s="12" t="s">
        <v>482</v>
      </c>
    </row>
    <row r="3679" spans="1:4">
      <c r="A3679" s="8">
        <v>701431</v>
      </c>
      <c r="B3679" s="12" t="str">
        <v>（株）ブロードリンク建設</v>
      </c>
      <c r="C3679" s="12" t="str">
        <v>030 廃棄物収集運搬処理</v>
      </c>
      <c r="D3679" s="12" t="s">
        <v>482</v>
      </c>
    </row>
    <row r="3680" spans="1:4">
      <c r="A3680" s="8">
        <v>701431</v>
      </c>
      <c r="B3680" s="12" t="str">
        <v>（株）ブロードリンク建設</v>
      </c>
      <c r="C3680" s="12" t="str">
        <v>048 賃貸借</v>
      </c>
      <c r="D3680" s="12" t="s">
        <v>482</v>
      </c>
    </row>
    <row r="3681" spans="1:4">
      <c r="A3681" s="8">
        <v>701431</v>
      </c>
      <c r="B3681" s="12" t="str">
        <v>（株）ブロードリンク建設</v>
      </c>
      <c r="C3681" s="12" t="str">
        <v>051 物品等の買受</v>
      </c>
      <c r="D3681" s="12" t="s">
        <v>482</v>
      </c>
    </row>
    <row r="3682" spans="1:4">
      <c r="A3682" s="9">
        <v>701432</v>
      </c>
      <c r="B3682" s="12" t="str">
        <v>（有）プライムクリエイト</v>
      </c>
      <c r="C3682" s="12" t="str">
        <v>030 廃棄物収集運搬処理</v>
      </c>
      <c r="D3682" s="12" t="s">
        <v>474</v>
      </c>
    </row>
    <row r="3683" spans="1:4">
      <c r="A3683" s="9">
        <v>701433</v>
      </c>
      <c r="B3683" s="12" t="str">
        <v>（株）ヘレナメディアリサーチ</v>
      </c>
      <c r="C3683" s="12" t="str">
        <v>004 印刷製本</v>
      </c>
      <c r="D3683" s="12" t="s">
        <v>1260</v>
      </c>
    </row>
    <row r="3684" spans="1:4">
      <c r="A3684" s="9">
        <v>701433</v>
      </c>
      <c r="B3684" s="12" t="str">
        <v>（株）ヘレナメディアリサーチ</v>
      </c>
      <c r="C3684" s="12" t="str">
        <v>015 情報機器用品、ソフトウェア</v>
      </c>
      <c r="D3684" s="12" t="s">
        <v>1260</v>
      </c>
    </row>
    <row r="3685" spans="1:4">
      <c r="A3685" s="9">
        <v>701433</v>
      </c>
      <c r="B3685" s="12" t="str">
        <v>（株）ヘレナメディアリサーチ</v>
      </c>
      <c r="C3685" s="12" t="str">
        <v>025 映画・ビデオ・広告・看板の企画制作</v>
      </c>
      <c r="D3685" s="12" t="s">
        <v>1260</v>
      </c>
    </row>
    <row r="3686" spans="1:4">
      <c r="A3686" s="9">
        <v>701433</v>
      </c>
      <c r="B3686" s="12" t="str">
        <v>（株）ヘレナメディアリサーチ</v>
      </c>
      <c r="C3686" s="12" t="str">
        <v>026 催事の企画運営、旅行企画</v>
      </c>
      <c r="D3686" s="12" t="s">
        <v>1260</v>
      </c>
    </row>
    <row r="3687" spans="1:4">
      <c r="A3687" s="9">
        <v>701434</v>
      </c>
      <c r="B3687" s="12" t="str">
        <v>ベックス（株）</v>
      </c>
      <c r="C3687" s="12" t="str">
        <v>022 集計、計算、調査、計画策定</v>
      </c>
      <c r="D3687" s="12" t="s">
        <v>400</v>
      </c>
    </row>
    <row r="3688" spans="1:4">
      <c r="A3688" s="9">
        <v>701434</v>
      </c>
      <c r="B3688" s="12" t="str">
        <v>ベックス（株）</v>
      </c>
      <c r="C3688" s="12" t="str">
        <v>025 映画・ビデオ・広告・看板の企画制作</v>
      </c>
      <c r="D3688" s="12" t="s">
        <v>400</v>
      </c>
    </row>
    <row r="3689" spans="1:4">
      <c r="A3689" s="9">
        <v>701434</v>
      </c>
      <c r="B3689" s="12" t="str">
        <v>ベックス（株）</v>
      </c>
      <c r="C3689" s="12" t="str">
        <v>026 催事の企画運営、旅行企画</v>
      </c>
      <c r="D3689" s="12" t="s">
        <v>400</v>
      </c>
    </row>
    <row r="3690" spans="1:4">
      <c r="A3690" s="8">
        <v>701434</v>
      </c>
      <c r="B3690" s="12" t="str">
        <v>ベックス（株）</v>
      </c>
      <c r="C3690" s="12" t="str">
        <v>035 情報処理、情報提供サービス、情報機器等の保守点検</v>
      </c>
      <c r="D3690" s="12" t="s">
        <v>400</v>
      </c>
    </row>
    <row r="3691" spans="1:4">
      <c r="A3691" s="8">
        <v>701435</v>
      </c>
      <c r="B3691" s="12" t="str">
        <v>ホームタウンエナジー（株）</v>
      </c>
      <c r="C3691" s="12" t="str">
        <v>047 その他役務の提供</v>
      </c>
      <c r="D3691" s="12" t="s">
        <v>388</v>
      </c>
    </row>
    <row r="3692" spans="1:4">
      <c r="A3692" s="8">
        <v>701436</v>
      </c>
      <c r="B3692" s="12" t="str">
        <v>前田建設工業（株） 茨城営業所</v>
      </c>
      <c r="C3692" s="12" t="str">
        <v>040 各種施設・設備の維持管理・保守点検</v>
      </c>
      <c r="D3692" s="12" t="s">
        <v>1016</v>
      </c>
    </row>
    <row r="3693" spans="1:4">
      <c r="A3693" s="8">
        <v>701437</v>
      </c>
      <c r="B3693" s="12" t="str">
        <v>（株）幕明</v>
      </c>
      <c r="C3693" s="12" t="str">
        <v>006 学校備品、学校教材、図書、視聴覚資料</v>
      </c>
      <c r="D3693" s="12" t="s">
        <v>536</v>
      </c>
    </row>
    <row r="3694" spans="1:4">
      <c r="A3694" s="9">
        <v>701437</v>
      </c>
      <c r="B3694" s="12" t="str">
        <v>（株）幕明</v>
      </c>
      <c r="C3694" s="12" t="str">
        <v>010 紙・袋製品</v>
      </c>
      <c r="D3694" s="12" t="s">
        <v>536</v>
      </c>
    </row>
    <row r="3695" spans="1:4">
      <c r="A3695" s="8">
        <v>701437</v>
      </c>
      <c r="B3695" s="12" t="str">
        <v>（株）幕明</v>
      </c>
      <c r="C3695" s="12" t="str">
        <v>016 電気・通信・視聴覚機器用品</v>
      </c>
      <c r="D3695" s="12" t="s">
        <v>536</v>
      </c>
    </row>
    <row r="3696" spans="1:4">
      <c r="A3696" s="9">
        <v>701438</v>
      </c>
      <c r="B3696" s="12" t="str">
        <v>マチタス（株）</v>
      </c>
      <c r="C3696" s="12" t="str">
        <v>015 情報機器用品、ソフトウェア</v>
      </c>
      <c r="D3696" s="12" t="s">
        <v>123</v>
      </c>
    </row>
    <row r="3697" spans="1:4">
      <c r="A3697" s="9">
        <v>701438</v>
      </c>
      <c r="B3697" s="12" t="str">
        <v>マチタス（株）</v>
      </c>
      <c r="C3697" s="12" t="str">
        <v>016 電気・通信・視聴覚機器用品</v>
      </c>
      <c r="D3697" s="12" t="s">
        <v>123</v>
      </c>
    </row>
    <row r="3698" spans="1:4">
      <c r="A3698" s="8">
        <v>701438</v>
      </c>
      <c r="B3698" s="12" t="str">
        <v>マチタス（株）</v>
      </c>
      <c r="C3698" s="12" t="str">
        <v>022 集計、計算、調査、計画策定</v>
      </c>
      <c r="D3698" s="12" t="s">
        <v>123</v>
      </c>
    </row>
    <row r="3699" spans="1:4">
      <c r="A3699" s="8">
        <v>701438</v>
      </c>
      <c r="B3699" s="12" t="str">
        <v>マチタス（株）</v>
      </c>
      <c r="C3699" s="12" t="str">
        <v>025 映画・ビデオ・広告・看板の企画制作</v>
      </c>
      <c r="D3699" s="12" t="s">
        <v>123</v>
      </c>
    </row>
    <row r="3700" spans="1:4">
      <c r="A3700" s="8">
        <v>701438</v>
      </c>
      <c r="B3700" s="12" t="str">
        <v>マチタス（株）</v>
      </c>
      <c r="C3700" s="12" t="str">
        <v>035 情報処理、情報提供サービス、情報機器等の保守点検</v>
      </c>
      <c r="D3700" s="12" t="s">
        <v>123</v>
      </c>
    </row>
    <row r="3701" spans="1:4">
      <c r="A3701" s="8">
        <v>701438</v>
      </c>
      <c r="B3701" s="12" t="str">
        <v>マチタス（株）</v>
      </c>
      <c r="C3701" s="12" t="str">
        <v>036 電気・通信・視聴覚設備の保守点検</v>
      </c>
      <c r="D3701" s="12" t="s">
        <v>123</v>
      </c>
    </row>
    <row r="3702" spans="1:4">
      <c r="A3702" s="8">
        <v>701438</v>
      </c>
      <c r="B3702" s="12" t="str">
        <v>マチタス（株）</v>
      </c>
      <c r="C3702" s="12" t="str">
        <v>038 空調・消防・ボイラー設備の保守点検</v>
      </c>
      <c r="D3702" s="12" t="s">
        <v>123</v>
      </c>
    </row>
    <row r="3703" spans="1:4">
      <c r="A3703" s="8">
        <v>701438</v>
      </c>
      <c r="B3703" s="12" t="str">
        <v>マチタス（株）</v>
      </c>
      <c r="C3703" s="12" t="str">
        <v>047 その他役務の提供</v>
      </c>
      <c r="D3703" s="12" t="s">
        <v>123</v>
      </c>
    </row>
    <row r="3704" spans="1:4">
      <c r="A3704" s="8">
        <v>701439</v>
      </c>
      <c r="B3704" s="12" t="str">
        <v>ミカサ商事（株）</v>
      </c>
      <c r="C3704" s="12" t="str">
        <v>015 情報機器用品、ソフトウェア</v>
      </c>
      <c r="D3704" s="12" t="s">
        <v>1261</v>
      </c>
    </row>
    <row r="3705" spans="1:4">
      <c r="A3705" s="8">
        <v>701439</v>
      </c>
      <c r="B3705" s="12" t="str">
        <v>ミカサ商事（株）</v>
      </c>
      <c r="C3705" s="12" t="str">
        <v>035 情報処理、情報提供サービス、情報機器等の保守点検</v>
      </c>
      <c r="D3705" s="12" t="s">
        <v>1261</v>
      </c>
    </row>
    <row r="3706" spans="1:4">
      <c r="A3706" s="8">
        <v>701440</v>
      </c>
      <c r="B3706" s="12" t="str">
        <v>ミカタ（株）</v>
      </c>
      <c r="C3706" s="12" t="str">
        <v>017 厨房・空調機器用品</v>
      </c>
      <c r="D3706" s="12" t="s">
        <v>722</v>
      </c>
    </row>
    <row r="3707" spans="1:4">
      <c r="A3707" s="8">
        <v>701440</v>
      </c>
      <c r="B3707" s="12" t="str">
        <v>ミカタ（株）</v>
      </c>
      <c r="C3707" s="12" t="str">
        <v>038 空調・消防・ボイラー設備の保守点検</v>
      </c>
      <c r="D3707" s="12" t="s">
        <v>722</v>
      </c>
    </row>
    <row r="3708" spans="1:4">
      <c r="A3708" s="9">
        <v>701441</v>
      </c>
      <c r="B3708" s="12" t="str">
        <v>（株）みつばモビリティ</v>
      </c>
      <c r="C3708" s="12" t="str">
        <v>047 その他役務の提供</v>
      </c>
      <c r="D3708" s="12" t="s">
        <v>1161</v>
      </c>
    </row>
    <row r="3709" spans="1:4">
      <c r="A3709" s="8">
        <v>701442</v>
      </c>
      <c r="B3709" s="12" t="str">
        <v>ミナト防災通信工業（株）</v>
      </c>
      <c r="C3709" s="12" t="str">
        <v>016 電気・通信・視聴覚機器用品</v>
      </c>
      <c r="D3709" s="12" t="s">
        <v>500</v>
      </c>
    </row>
    <row r="3710" spans="1:4">
      <c r="A3710" s="9">
        <v>701442</v>
      </c>
      <c r="B3710" s="12" t="str">
        <v>ミナト防災通信工業（株）</v>
      </c>
      <c r="C3710" s="12" t="str">
        <v>020 消防機器用品（消防車両を含む）</v>
      </c>
      <c r="D3710" s="12" t="s">
        <v>500</v>
      </c>
    </row>
    <row r="3711" spans="1:4">
      <c r="A3711" s="8">
        <v>701442</v>
      </c>
      <c r="B3711" s="12" t="str">
        <v>ミナト防災通信工業（株）</v>
      </c>
      <c r="C3711" s="12" t="str">
        <v>021 その他の販売</v>
      </c>
      <c r="D3711" s="12" t="s">
        <v>500</v>
      </c>
    </row>
    <row r="3712" spans="1:4">
      <c r="A3712" s="9">
        <v>701442</v>
      </c>
      <c r="B3712" s="12" t="str">
        <v>ミナト防災通信工業（株）</v>
      </c>
      <c r="C3712" s="12" t="str">
        <v>038 空調・消防・ボイラー設備の保守点検</v>
      </c>
      <c r="D3712" s="12" t="s">
        <v>500</v>
      </c>
    </row>
    <row r="3713" spans="1:4">
      <c r="A3713" s="9">
        <v>701443</v>
      </c>
      <c r="B3713" s="12" t="str">
        <v>（株）ミラボ</v>
      </c>
      <c r="C3713" s="12" t="str">
        <v>035 情報処理、情報提供サービス、情報機器等の保守点検</v>
      </c>
      <c r="D3713" s="12" t="s">
        <v>1262</v>
      </c>
    </row>
    <row r="3714" spans="1:4">
      <c r="A3714" s="9">
        <v>701444</v>
      </c>
      <c r="B3714" s="12" t="str">
        <v>武蔵野産業（株） 茨城営業所</v>
      </c>
      <c r="C3714" s="12" t="str">
        <v>010 紙・袋製品</v>
      </c>
      <c r="D3714" s="12" t="s">
        <v>488</v>
      </c>
    </row>
    <row r="3715" spans="1:4">
      <c r="A3715" s="9">
        <v>701444</v>
      </c>
      <c r="B3715" s="12" t="str">
        <v>武蔵野産業（株） 茨城営業所</v>
      </c>
      <c r="C3715" s="12" t="str">
        <v>021 その他の販売</v>
      </c>
      <c r="D3715" s="12" t="s">
        <v>488</v>
      </c>
    </row>
    <row r="3716" spans="1:4">
      <c r="A3716" s="9">
        <v>701445</v>
      </c>
      <c r="B3716" s="12" t="str">
        <v>名鉄観光サービス（株） 水戸支店</v>
      </c>
      <c r="C3716" s="12" t="str">
        <v>026 催事の企画運営、旅行企画</v>
      </c>
      <c r="D3716" s="12" t="s">
        <v>808</v>
      </c>
    </row>
    <row r="3717" spans="1:4">
      <c r="A3717" s="9">
        <v>701446</v>
      </c>
      <c r="B3717" s="12" t="str">
        <v>（税）森田会計事務所</v>
      </c>
      <c r="C3717" s="12" t="str">
        <v>015 情報機器用品、ソフトウェア</v>
      </c>
      <c r="D3717" s="12" t="s">
        <v>607</v>
      </c>
    </row>
    <row r="3718" spans="1:4">
      <c r="A3718" s="9">
        <v>701446</v>
      </c>
      <c r="B3718" s="12" t="str">
        <v>（税）森田会計事務所</v>
      </c>
      <c r="C3718" s="12" t="str">
        <v>022 集計、計算、調査、計画策定</v>
      </c>
      <c r="D3718" s="12" t="s">
        <v>607</v>
      </c>
    </row>
    <row r="3719" spans="1:4">
      <c r="A3719" s="9">
        <v>701446</v>
      </c>
      <c r="B3719" s="12" t="str">
        <v>（税）森田会計事務所</v>
      </c>
      <c r="C3719" s="12" t="str">
        <v>035 情報処理、情報提供サービス、情報機器等の保守点検</v>
      </c>
      <c r="D3719" s="12" t="s">
        <v>607</v>
      </c>
    </row>
    <row r="3720" spans="1:4">
      <c r="A3720" s="8">
        <v>701446</v>
      </c>
      <c r="B3720" s="12" t="str">
        <v>（税）森田会計事務所</v>
      </c>
      <c r="C3720" s="12" t="str">
        <v>047 その他役務の提供</v>
      </c>
      <c r="D3720" s="12" t="s">
        <v>607</v>
      </c>
    </row>
    <row r="3721" spans="1:4">
      <c r="A3721" s="8">
        <v>701447</v>
      </c>
      <c r="B3721" s="12" t="str">
        <v>（株）山一商事</v>
      </c>
      <c r="C3721" s="12" t="str">
        <v>030 廃棄物収集運搬処理</v>
      </c>
      <c r="D3721" s="12" t="s">
        <v>508</v>
      </c>
    </row>
    <row r="3722" spans="1:4">
      <c r="A3722" s="8">
        <v>701447</v>
      </c>
      <c r="B3722" s="12" t="str">
        <v>（株）山一商事</v>
      </c>
      <c r="C3722" s="12" t="str">
        <v>051 物品等の買受</v>
      </c>
      <c r="D3722" s="12" t="s">
        <v>508</v>
      </c>
    </row>
    <row r="3723" spans="1:4">
      <c r="A3723" s="8">
        <v>701448</v>
      </c>
      <c r="B3723" s="12" t="s">
        <v>1265</v>
      </c>
      <c r="C3723" s="12" t="str">
        <v>015 情報機器用品、ソフトウェア</v>
      </c>
      <c r="D3723" s="12" t="s">
        <v>1125</v>
      </c>
    </row>
    <row r="3724" spans="1:4">
      <c r="A3724" s="9">
        <v>701448</v>
      </c>
      <c r="B3724" s="12" t="s">
        <v>1265</v>
      </c>
      <c r="C3724" s="12" t="str">
        <v>022 集計、計算、調査、計画策定</v>
      </c>
      <c r="D3724" s="12" t="s">
        <v>1125</v>
      </c>
    </row>
    <row r="3725" spans="1:4">
      <c r="A3725" s="8">
        <v>701448</v>
      </c>
      <c r="B3725" s="12" t="s">
        <v>1265</v>
      </c>
      <c r="C3725" s="12" t="str">
        <v>023 試験、測定、観測</v>
      </c>
      <c r="D3725" s="12" t="s">
        <v>1125</v>
      </c>
    </row>
    <row r="3726" spans="1:4">
      <c r="A3726" s="9">
        <v>701448</v>
      </c>
      <c r="B3726" s="12" t="s">
        <v>1265</v>
      </c>
      <c r="C3726" s="12" t="str">
        <v>035 情報処理、情報提供サービス、情報機器等の保守点検</v>
      </c>
      <c r="D3726" s="12" t="s">
        <v>1125</v>
      </c>
    </row>
    <row r="3727" spans="1:4">
      <c r="A3727" s="9">
        <v>701448</v>
      </c>
      <c r="B3727" s="12" t="s">
        <v>1265</v>
      </c>
      <c r="C3727" s="12" t="str">
        <v>047 その他役務の提供</v>
      </c>
      <c r="D3727" s="12" t="s">
        <v>1125</v>
      </c>
    </row>
    <row r="3728" spans="1:4">
      <c r="A3728" s="8">
        <v>701448</v>
      </c>
      <c r="B3728" s="12" t="s">
        <v>1265</v>
      </c>
      <c r="C3728" s="12" t="str">
        <v>050 研修講師・指導員・技術者の派遣</v>
      </c>
      <c r="D3728" s="12" t="s">
        <v>1125</v>
      </c>
    </row>
    <row r="3729" spans="1:4">
      <c r="A3729" s="8">
        <v>701449</v>
      </c>
      <c r="B3729" s="12" t="str">
        <v>（株）ユーフィールド</v>
      </c>
      <c r="C3729" s="12" t="str">
        <v>021 その他の販売</v>
      </c>
      <c r="D3729" s="12" t="s">
        <v>416</v>
      </c>
    </row>
    <row r="3730" spans="1:4">
      <c r="A3730" s="8">
        <v>701449</v>
      </c>
      <c r="B3730" s="12" t="str">
        <v>（株）ユーフィールド</v>
      </c>
      <c r="C3730" s="12" t="str">
        <v>047 その他役務の提供</v>
      </c>
      <c r="D3730" s="12" t="s">
        <v>416</v>
      </c>
    </row>
    <row r="3731" spans="1:4">
      <c r="A3731" s="8">
        <v>701450</v>
      </c>
      <c r="B3731" s="12" t="str">
        <v>（株）ライフパシフィックデザイン 東京オフィス</v>
      </c>
      <c r="C3731" s="12" t="str">
        <v>022 集計、計算、調査、計画策定</v>
      </c>
      <c r="D3731" s="12" t="s">
        <v>292</v>
      </c>
    </row>
    <row r="3732" spans="1:4">
      <c r="A3732" s="8">
        <v>701451</v>
      </c>
      <c r="B3732" s="12" t="str">
        <v>リネットジャパンリサイクル（株）</v>
      </c>
      <c r="C3732" s="12" t="str">
        <v>047 その他役務の提供</v>
      </c>
      <c r="D3732" s="12" t="s">
        <v>1263</v>
      </c>
    </row>
    <row r="3733" spans="1:4">
      <c r="A3733" s="8">
        <v>701451</v>
      </c>
      <c r="B3733" s="12" t="str">
        <v>リネットジャパンリサイクル（株）</v>
      </c>
      <c r="C3733" s="12" t="str">
        <v>051 物品等の買受</v>
      </c>
      <c r="D3733" s="12" t="s">
        <v>1263</v>
      </c>
    </row>
    <row r="3734" spans="1:4">
      <c r="A3734" s="8">
        <v>701452</v>
      </c>
      <c r="B3734" s="12" t="str">
        <v>菱光リフト東北（株）</v>
      </c>
      <c r="C3734" s="12" t="str">
        <v>019 医療・福祉機器用品</v>
      </c>
      <c r="D3734" s="12" t="s">
        <v>1264</v>
      </c>
    </row>
    <row r="3735" spans="1:4">
      <c r="A3735" s="8">
        <v>701452</v>
      </c>
      <c r="B3735" s="12" t="str">
        <v>菱光リフト東北（株）</v>
      </c>
      <c r="C3735" s="12" t="str">
        <v>039 昇降機・自動ドア・シャッター等の保守点検</v>
      </c>
      <c r="D3735" s="12" t="s">
        <v>1264</v>
      </c>
    </row>
    <row r="3736" spans="1:4">
      <c r="A3736" s="8">
        <v>701453</v>
      </c>
      <c r="B3736" s="12" t="s">
        <v>773</v>
      </c>
      <c r="C3736" s="12" t="str">
        <v>021 その他の販売</v>
      </c>
      <c r="D3736" s="12" t="s">
        <v>194</v>
      </c>
    </row>
    <row r="3737" spans="1:4">
      <c r="A3737" s="9">
        <v>701453</v>
      </c>
      <c r="B3737" s="12" t="s">
        <v>773</v>
      </c>
      <c r="C3737" s="12" t="str">
        <v>039 昇降機・自動ドア・シャッター等の保守点検</v>
      </c>
      <c r="D3737" s="12" t="s">
        <v>194</v>
      </c>
    </row>
  </sheetData>
  <sheetProtection password="C4A3" sheet="1" objects="1" scenarios="1" autoFilter="0"/>
  <autoFilter ref="A2:D3737"/>
  <sortState ref="A3:D3564">
    <sortCondition ref="A3:A3564"/>
    <sortCondition ref="C3:C3564"/>
  </sortState>
  <customSheetViews>
    <customSheetView guid="{20BB183B-2384-434D-B8C7-003282DE7CAC}" showAutoFilter="1" hiddenColumns="1" showRuler="0" topLeftCell="B1">
      <pane xSplit="2" ySplit="2" topLeftCell="D1529" activePane="bottomRight" state="frozen"/>
      <selection pane="bottomRight" activeCell="C1535" sqref="C1535"/>
      <pageMargins left="0.39370078740157483" right="0.39370078740157483" top="0.59055118110236227" bottom="0.59055118110236227" header="0.51181102362204722" footer="0.51181102362204722"/>
      <pageSetup paperSize="9" scale="80" orientation="landscape" r:id="rId1"/>
      <headerFooter alignWithMargins="0"/>
      <autoFilter ref="B1:J1"/>
    </customSheetView>
    <customSheetView guid="{997139D2-B3EC-49A5-B08F-4B81603E4073}" showAutoFilter="1" hiddenColumns="1" showRuler="0" topLeftCell="B1">
      <pane xSplit="2" ySplit="2" topLeftCell="D1529" activePane="bottomRight" state="frozen"/>
      <selection pane="bottomRight" activeCell="C1535" sqref="C1535"/>
      <pageMargins left="0.39370078740157483" right="0.39370078740157483" top="0.59055118110236227" bottom="0.59055118110236227" header="0.51181102362204722" footer="0.51181102362204722"/>
      <pageSetup paperSize="9" scale="80" orientation="landscape" r:id="rId2"/>
      <headerFooter alignWithMargins="0"/>
      <autoFilter ref="B1:J1"/>
    </customSheetView>
    <customSheetView guid="{0F8B2993-6CD1-4D4E-83C9-1A9DF0BAF3E7}" showAutoFilter="1" hiddenColumns="1" showRuler="0" topLeftCell="B1">
      <pane xSplit="2" ySplit="2" topLeftCell="D1529" activePane="bottomRight" state="frozen"/>
      <selection pane="bottomRight" activeCell="C1535" sqref="C1535"/>
      <pageMargins left="0.39370078740157483" right="0.39370078740157483" top="0.59055118110236227" bottom="0.59055118110236227" header="0.51181102362204722" footer="0.51181102362204722"/>
      <pageSetup paperSize="9" scale="80" orientation="landscape" r:id="rId3"/>
      <headerFooter alignWithMargins="0"/>
      <autoFilter ref="B1:J1"/>
    </customSheetView>
    <customSheetView guid="{72FAF20E-6DE6-425B-8167-ECAF597886E6}" showAutoFilter="1" hiddenColumns="1" showRuler="0" topLeftCell="B1">
      <pane xSplit="2" ySplit="2" topLeftCell="D1529" activePane="bottomRight" state="frozen"/>
      <selection pane="bottomRight" activeCell="C1535" sqref="C1535"/>
      <pageMargins left="0.39370078740157483" right="0.39370078740157483" top="0.59055118110236227" bottom="0.59055118110236227" header="0.51181102362204722" footer="0.51181102362204722"/>
      <pageSetup paperSize="9" scale="80" orientation="landscape" r:id="rId4"/>
      <headerFooter alignWithMargins="0"/>
      <autoFilter ref="B1:J1"/>
    </customSheetView>
  </customSheetViews>
  <phoneticPr fontId="1"/>
  <printOptions horizontalCentered="1"/>
  <pageMargins left="0.39370078740157483" right="0.39370078740157483" top="0.59055118110236227" bottom="0.59055118110236227" header="0.51181102362204722" footer="0.51181102362204722"/>
  <pageSetup paperSize="9" scale="79" fitToWidth="1" fitToHeight="1" orientation="landscape" usePrinterDefaults="1" r:id="rId5"/>
  <headerFooter alignWithMargins="0">
    <oddFooter>&amp;C- &amp;P/&amp;N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tabColor indexed="45"/>
  </sheetPr>
  <dimension ref="A1:BQ92"/>
  <sheetViews>
    <sheetView showGridLines="0" zoomScaleSheetLayoutView="100" workbookViewId="0">
      <pane ySplit="6" topLeftCell="A7" activePane="bottomLeft" state="frozen"/>
      <selection pane="bottomLeft" activeCell="I32" sqref="I32:Y32"/>
    </sheetView>
  </sheetViews>
  <sheetFormatPr defaultColWidth="2.625" defaultRowHeight="10.5"/>
  <cols>
    <col min="1" max="51" width="2.125" style="16" customWidth="1"/>
    <col min="52" max="52" width="5.5" style="17" customWidth="1"/>
    <col min="53" max="53" width="7" style="16" hidden="1" customWidth="1"/>
    <col min="54" max="54" width="32.875" style="16" hidden="1" customWidth="1"/>
    <col min="55" max="55" width="7.875" style="16" hidden="1" customWidth="1"/>
    <col min="56" max="56" width="8" style="16" hidden="1" customWidth="1"/>
    <col min="57" max="59" width="20.75" style="16" hidden="1" customWidth="1"/>
    <col min="60" max="62" width="7" style="16" hidden="1" customWidth="1"/>
    <col min="63" max="63" width="4.75" style="16" hidden="1" customWidth="1"/>
    <col min="64" max="66" width="7" style="16" hidden="1" customWidth="1"/>
    <col min="67" max="67" width="4.75" style="16" hidden="1" customWidth="1"/>
    <col min="68" max="68" width="8" style="16" hidden="1" customWidth="1"/>
    <col min="69" max="69" width="10.375" style="16" hidden="1" customWidth="1"/>
    <col min="70" max="75" width="5.625" style="16" customWidth="1"/>
    <col min="76" max="16384" width="2.625" style="16"/>
  </cols>
  <sheetData>
    <row r="1" spans="1:55" ht="9.9499999999999993"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BA1" s="175" t="s">
        <v>305</v>
      </c>
      <c r="BB1" s="176">
        <f>VLOOKUP(G19,BB3:BC92,2,FALSE)</f>
        <v>1</v>
      </c>
      <c r="BC1" s="179" t="s">
        <v>180</v>
      </c>
    </row>
    <row r="2" spans="1:55" ht="9.9499999999999993" customHeight="1">
      <c r="A2" s="19"/>
      <c r="B2" s="35" t="s">
        <v>141</v>
      </c>
      <c r="C2" s="36" t="s">
        <v>215</v>
      </c>
      <c r="D2" s="53"/>
      <c r="E2" s="60"/>
      <c r="F2" s="60"/>
      <c r="G2" s="60"/>
      <c r="H2" s="60"/>
      <c r="I2" s="60"/>
      <c r="J2" s="60"/>
      <c r="K2" s="60"/>
      <c r="L2" s="60"/>
      <c r="M2" s="60"/>
      <c r="N2" s="19"/>
      <c r="O2" s="19"/>
      <c r="P2" s="19"/>
      <c r="Q2" s="19"/>
      <c r="R2" s="19"/>
      <c r="S2" s="19"/>
      <c r="T2" s="19"/>
      <c r="U2" s="96"/>
      <c r="V2" s="96"/>
      <c r="W2" s="96"/>
      <c r="X2" s="96"/>
      <c r="Y2" s="96"/>
      <c r="Z2" s="96"/>
      <c r="AA2" s="96"/>
      <c r="AB2" s="96"/>
      <c r="AC2" s="96"/>
      <c r="AD2" s="96"/>
      <c r="AE2" s="96"/>
      <c r="AF2" s="96"/>
      <c r="AG2" s="96"/>
      <c r="AH2" s="96"/>
      <c r="AI2" s="48"/>
      <c r="AJ2" s="48"/>
      <c r="AK2" s="48"/>
      <c r="AL2" s="48"/>
      <c r="AM2" s="48"/>
      <c r="AN2" s="48"/>
      <c r="AO2" s="48"/>
      <c r="AP2" s="48"/>
      <c r="AQ2" s="48"/>
      <c r="AR2" s="48"/>
      <c r="AS2" s="48"/>
      <c r="AT2" s="48"/>
      <c r="AU2" s="48"/>
      <c r="AV2" s="48"/>
      <c r="AW2" s="48"/>
      <c r="AX2" s="48"/>
      <c r="AY2" s="48"/>
      <c r="BA2" s="175" t="s">
        <v>69</v>
      </c>
      <c r="BB2" s="177" t="str">
        <f>G19</f>
        <v>010 土木一式工事</v>
      </c>
      <c r="BC2" s="179" t="s">
        <v>91</v>
      </c>
    </row>
    <row r="3" spans="1:55" ht="9.9499999999999993" customHeight="1">
      <c r="A3" s="20"/>
      <c r="B3" s="36" t="s">
        <v>25</v>
      </c>
      <c r="C3" s="36" t="s">
        <v>323</v>
      </c>
      <c r="D3" s="37"/>
      <c r="E3" s="37"/>
      <c r="F3" s="37"/>
      <c r="G3" s="20"/>
      <c r="H3" s="75"/>
      <c r="I3" s="75"/>
      <c r="J3" s="75"/>
      <c r="K3" s="75"/>
      <c r="L3" s="75"/>
      <c r="M3" s="75"/>
      <c r="N3" s="75"/>
      <c r="O3" s="19"/>
      <c r="P3" s="19"/>
      <c r="Q3" s="91"/>
      <c r="R3" s="60"/>
      <c r="S3" s="60"/>
      <c r="T3" s="60"/>
      <c r="U3" s="60"/>
      <c r="V3" s="60"/>
      <c r="W3" s="60"/>
      <c r="X3" s="60"/>
      <c r="Y3" s="60"/>
      <c r="Z3" s="60"/>
      <c r="AA3" s="60"/>
      <c r="AB3" s="60"/>
      <c r="AC3" s="60"/>
      <c r="AD3" s="60"/>
      <c r="AE3" s="60"/>
      <c r="AF3" s="60"/>
      <c r="AG3" s="60"/>
      <c r="AH3" s="60"/>
      <c r="AI3" s="60"/>
      <c r="AJ3" s="48"/>
      <c r="AK3" s="48"/>
      <c r="AL3" s="48"/>
      <c r="AM3" s="48"/>
      <c r="AN3" s="48"/>
      <c r="AO3" s="48"/>
      <c r="AP3" s="48"/>
      <c r="AQ3" s="48"/>
      <c r="AR3" s="48"/>
      <c r="AS3" s="48"/>
      <c r="AT3" s="48"/>
      <c r="AU3" s="48"/>
      <c r="AV3" s="48"/>
      <c r="AW3" s="48"/>
      <c r="AX3" s="48"/>
      <c r="AY3" s="60"/>
      <c r="BB3" s="16" t="s">
        <v>22</v>
      </c>
      <c r="BC3" s="16">
        <v>1</v>
      </c>
    </row>
    <row r="4" spans="1:55" ht="9.9499999999999993" customHeight="1">
      <c r="A4" s="21"/>
      <c r="B4" s="36" t="s">
        <v>35</v>
      </c>
      <c r="C4" s="47" t="s">
        <v>137</v>
      </c>
      <c r="D4" s="54"/>
      <c r="E4" s="54"/>
      <c r="F4" s="54"/>
      <c r="G4" s="21"/>
      <c r="H4" s="75"/>
      <c r="I4" s="75"/>
      <c r="J4" s="75"/>
      <c r="K4" s="75"/>
      <c r="L4" s="48"/>
      <c r="M4" s="48"/>
      <c r="N4" s="75"/>
      <c r="O4" s="19"/>
      <c r="P4" s="19"/>
      <c r="Q4" s="91"/>
      <c r="R4" s="60"/>
      <c r="S4" s="60"/>
      <c r="T4" s="60"/>
      <c r="U4" s="60"/>
      <c r="V4" s="60"/>
      <c r="W4" s="60"/>
      <c r="X4" s="60"/>
      <c r="Y4" s="60"/>
      <c r="Z4" s="60"/>
      <c r="AA4" s="60"/>
      <c r="AB4" s="60"/>
      <c r="AC4" s="60"/>
      <c r="AD4" s="48"/>
      <c r="AE4" s="48"/>
      <c r="AF4" s="48"/>
      <c r="AG4" s="48"/>
      <c r="AH4" s="48"/>
      <c r="AI4" s="48"/>
      <c r="AJ4" s="48"/>
      <c r="AK4" s="48"/>
      <c r="AL4" s="48"/>
      <c r="AM4" s="145" t="s">
        <v>9</v>
      </c>
      <c r="AN4" s="148"/>
      <c r="AO4" s="148"/>
      <c r="AP4" s="148"/>
      <c r="AQ4" s="156"/>
      <c r="AR4" s="158" t="s">
        <v>180</v>
      </c>
      <c r="AS4" s="161"/>
      <c r="AT4" s="161"/>
      <c r="AU4" s="161"/>
      <c r="AV4" s="161"/>
      <c r="AW4" s="161"/>
      <c r="AX4" s="169"/>
      <c r="AY4" s="60"/>
      <c r="BB4" s="16" t="s">
        <v>81</v>
      </c>
      <c r="BC4" s="16">
        <v>1</v>
      </c>
    </row>
    <row r="5" spans="1:55" ht="9.9499999999999993" customHeight="1">
      <c r="A5" s="20"/>
      <c r="B5" s="37"/>
      <c r="C5" s="48"/>
      <c r="D5" s="37"/>
      <c r="E5" s="37"/>
      <c r="F5" s="37"/>
      <c r="G5" s="20"/>
      <c r="H5" s="75"/>
      <c r="I5" s="75"/>
      <c r="J5" s="75"/>
      <c r="K5" s="75"/>
      <c r="L5" s="48"/>
      <c r="M5" s="48"/>
      <c r="N5" s="75"/>
      <c r="O5" s="19"/>
      <c r="P5" s="19"/>
      <c r="Q5" s="19"/>
      <c r="R5" s="19"/>
      <c r="S5" s="19"/>
      <c r="T5" s="19"/>
      <c r="U5" s="19"/>
      <c r="V5" s="19"/>
      <c r="W5" s="102"/>
      <c r="X5" s="102"/>
      <c r="Y5" s="102"/>
      <c r="Z5" s="102"/>
      <c r="AA5" s="102"/>
      <c r="AB5" s="102"/>
      <c r="AC5" s="102"/>
      <c r="AD5" s="48"/>
      <c r="AE5" s="48"/>
      <c r="AF5" s="48"/>
      <c r="AG5" s="48"/>
      <c r="AH5" s="48"/>
      <c r="AI5" s="48"/>
      <c r="AJ5" s="48"/>
      <c r="AK5" s="48"/>
      <c r="AL5" s="48"/>
      <c r="AM5" s="146"/>
      <c r="AN5" s="149"/>
      <c r="AO5" s="149"/>
      <c r="AP5" s="149"/>
      <c r="AQ5" s="157"/>
      <c r="AR5" s="159"/>
      <c r="AS5" s="162"/>
      <c r="AT5" s="162"/>
      <c r="AU5" s="162"/>
      <c r="AV5" s="162"/>
      <c r="AW5" s="162"/>
      <c r="AX5" s="170"/>
      <c r="AY5" s="102"/>
      <c r="BB5" s="16" t="s">
        <v>39</v>
      </c>
      <c r="BC5" s="16">
        <v>1</v>
      </c>
    </row>
    <row r="6" spans="1:55" ht="9.9499999999999993" customHeight="1">
      <c r="A6" s="20"/>
      <c r="B6" s="37"/>
      <c r="C6" s="49" t="s">
        <v>251</v>
      </c>
      <c r="D6" s="37"/>
      <c r="E6" s="37"/>
      <c r="F6" s="37"/>
      <c r="G6" s="20"/>
      <c r="H6" s="75"/>
      <c r="I6" s="75"/>
      <c r="J6" s="75"/>
      <c r="K6" s="75"/>
      <c r="L6" s="48"/>
      <c r="M6" s="48"/>
      <c r="N6" s="75"/>
      <c r="O6" s="19"/>
      <c r="P6" s="19"/>
      <c r="Q6" s="19"/>
      <c r="R6" s="19"/>
      <c r="S6" s="19"/>
      <c r="T6" s="19"/>
      <c r="U6" s="19"/>
      <c r="V6" s="19"/>
      <c r="W6" s="102"/>
      <c r="X6" s="102"/>
      <c r="Y6" s="102"/>
      <c r="Z6" s="102"/>
      <c r="AA6" s="102"/>
      <c r="AB6" s="102"/>
      <c r="AC6" s="102"/>
      <c r="AD6" s="102"/>
      <c r="AE6" s="102"/>
      <c r="AF6" s="48"/>
      <c r="AG6" s="48"/>
      <c r="AH6" s="48"/>
      <c r="AI6" s="48"/>
      <c r="AJ6" s="48"/>
      <c r="AK6" s="48"/>
      <c r="AL6" s="48"/>
      <c r="AM6" s="48"/>
      <c r="AN6" s="48"/>
      <c r="AO6" s="48"/>
      <c r="AP6" s="48"/>
      <c r="AQ6" s="48"/>
      <c r="AR6" s="48"/>
      <c r="AS6" s="48"/>
      <c r="AT6" s="48"/>
      <c r="AU6" s="48"/>
      <c r="AV6" s="48"/>
      <c r="AW6" s="48"/>
      <c r="AX6" s="48"/>
      <c r="AY6" s="102"/>
      <c r="BB6" s="16" t="s">
        <v>344</v>
      </c>
      <c r="BC6" s="16">
        <v>1</v>
      </c>
    </row>
    <row r="7" spans="1:55" s="16" customFormat="1" ht="14.25" customHeight="1">
      <c r="A7" s="22" t="str">
        <f>IF(AR4="通常用","様式第１号(第４条関係)","")</f>
        <v>様式第１号(第４条関係)</v>
      </c>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17"/>
      <c r="BB7" s="16" t="s">
        <v>334</v>
      </c>
      <c r="BC7" s="16">
        <v>1</v>
      </c>
    </row>
    <row r="8" spans="1:55" s="16" customFormat="1" ht="20.100000000000001" customHeight="1">
      <c r="A8" s="23" t="str">
        <f>IF(AR4="持ち回り用","指名業者推薦書（持ち回り用）",IF(G18&gt;=3000000,"","指名業者推薦書"))</f>
        <v>指名業者推薦書</v>
      </c>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17"/>
      <c r="BB8" s="16" t="s">
        <v>199</v>
      </c>
      <c r="BC8" s="16">
        <v>1</v>
      </c>
    </row>
    <row r="9" spans="1:55" s="16" customFormat="1" ht="14.25" customHeight="1">
      <c r="A9" s="24" t="s">
        <v>277</v>
      </c>
      <c r="B9" s="24"/>
      <c r="C9" s="24"/>
      <c r="D9" s="55" t="s">
        <v>279</v>
      </c>
      <c r="E9" s="61"/>
      <c r="F9" s="61"/>
      <c r="G9" s="61"/>
      <c r="H9" s="61"/>
      <c r="I9" s="61"/>
      <c r="J9" s="61"/>
      <c r="K9" s="61"/>
      <c r="L9" s="61"/>
      <c r="M9" s="61"/>
      <c r="N9" s="61"/>
      <c r="O9" s="61"/>
      <c r="P9" s="61"/>
      <c r="Q9" s="61"/>
      <c r="R9" s="61"/>
      <c r="S9" s="61"/>
      <c r="T9" s="61"/>
      <c r="U9" s="61"/>
      <c r="V9" s="61"/>
      <c r="W9" s="61"/>
      <c r="X9" s="61"/>
      <c r="Y9" s="61"/>
      <c r="Z9" s="61"/>
      <c r="AA9" s="61"/>
      <c r="AB9" s="61"/>
      <c r="AC9" s="61"/>
      <c r="AD9" s="61"/>
      <c r="AE9" s="129"/>
      <c r="AF9" s="129"/>
      <c r="AG9" s="129"/>
      <c r="AH9" s="129"/>
      <c r="AI9" s="129"/>
      <c r="AJ9" s="129"/>
      <c r="AK9" s="144" t="str">
        <f>IF(AR4="通常用","　　　　契　約　検　査　室","　　　　　　　　　　　契　約　検　査　室")</f>
        <v>　　　　契　約　検　査　室</v>
      </c>
      <c r="AL9" s="144"/>
      <c r="AM9" s="144"/>
      <c r="AN9" s="144"/>
      <c r="AO9" s="144"/>
      <c r="AP9" s="144"/>
      <c r="AQ9" s="144"/>
      <c r="AR9" s="144"/>
      <c r="AS9" s="144"/>
      <c r="AT9" s="144"/>
      <c r="AU9" s="144"/>
      <c r="AV9" s="144"/>
      <c r="AW9" s="144"/>
      <c r="AX9" s="144"/>
      <c r="AY9" s="171"/>
      <c r="AZ9" s="17"/>
      <c r="BB9" s="16" t="s">
        <v>113</v>
      </c>
      <c r="BC9" s="16">
        <v>1</v>
      </c>
    </row>
    <row r="10" spans="1:55" s="16" customFormat="1" ht="14.25" customHeight="1">
      <c r="A10" s="24" t="s">
        <v>282</v>
      </c>
      <c r="B10" s="24"/>
      <c r="C10" s="24"/>
      <c r="D10" s="24" t="s">
        <v>245</v>
      </c>
      <c r="E10" s="24"/>
      <c r="F10" s="24"/>
      <c r="G10" s="24" t="s">
        <v>227</v>
      </c>
      <c r="H10" s="24"/>
      <c r="I10" s="24"/>
      <c r="J10" s="24" t="s">
        <v>109</v>
      </c>
      <c r="K10" s="24"/>
      <c r="L10" s="24"/>
      <c r="M10" s="24" t="s">
        <v>82</v>
      </c>
      <c r="N10" s="24"/>
      <c r="O10" s="24"/>
      <c r="P10" s="88" t="s">
        <v>365</v>
      </c>
      <c r="Q10" s="92"/>
      <c r="R10" s="94"/>
      <c r="S10" s="88" t="s">
        <v>213</v>
      </c>
      <c r="T10" s="92"/>
      <c r="U10" s="94"/>
      <c r="V10" s="88" t="s">
        <v>198</v>
      </c>
      <c r="W10" s="92"/>
      <c r="X10" s="94"/>
      <c r="Y10" s="88" t="s">
        <v>144</v>
      </c>
      <c r="Z10" s="92"/>
      <c r="AA10" s="94"/>
      <c r="AB10" s="88" t="s">
        <v>362</v>
      </c>
      <c r="AC10" s="92"/>
      <c r="AD10" s="94"/>
      <c r="AE10" s="130" t="str">
        <f>IF(AR4="持ち回り用","財政課長","総務部長")</f>
        <v>総務部長</v>
      </c>
      <c r="AF10" s="134"/>
      <c r="AG10" s="137"/>
      <c r="AH10" s="130" t="str">
        <f>IF(AR4="持ち回り用","","財政課長")</f>
        <v>財政課長</v>
      </c>
      <c r="AI10" s="134"/>
      <c r="AJ10" s="137"/>
      <c r="AK10" s="24" t="s">
        <v>1</v>
      </c>
      <c r="AL10" s="24"/>
      <c r="AM10" s="24"/>
      <c r="AN10" s="88" t="s">
        <v>268</v>
      </c>
      <c r="AO10" s="92"/>
      <c r="AP10" s="92"/>
      <c r="AQ10" s="88" t="s">
        <v>148</v>
      </c>
      <c r="AR10" s="92"/>
      <c r="AS10" s="92"/>
      <c r="AT10" s="94"/>
      <c r="AU10" s="92" t="s">
        <v>37</v>
      </c>
      <c r="AV10" s="92"/>
      <c r="AW10" s="92"/>
      <c r="AX10" s="92"/>
      <c r="AY10" s="94"/>
      <c r="AZ10" s="17"/>
      <c r="BB10" s="16" t="s">
        <v>255</v>
      </c>
      <c r="BC10" s="16">
        <v>1</v>
      </c>
    </row>
    <row r="11" spans="1:55" ht="14.25" customHeight="1">
      <c r="A11" s="24"/>
      <c r="B11" s="24"/>
      <c r="C11" s="24"/>
      <c r="D11" s="24"/>
      <c r="E11" s="24"/>
      <c r="F11" s="24"/>
      <c r="G11" s="24"/>
      <c r="H11" s="24"/>
      <c r="I11" s="24"/>
      <c r="J11" s="24"/>
      <c r="K11" s="24"/>
      <c r="L11" s="24"/>
      <c r="M11" s="24"/>
      <c r="N11" s="24"/>
      <c r="O11" s="24"/>
      <c r="P11" s="89"/>
      <c r="Q11" s="93"/>
      <c r="R11" s="95"/>
      <c r="S11" s="89"/>
      <c r="T11" s="93"/>
      <c r="U11" s="95"/>
      <c r="V11" s="89"/>
      <c r="W11" s="93"/>
      <c r="X11" s="95"/>
      <c r="Y11" s="89"/>
      <c r="Z11" s="93"/>
      <c r="AA11" s="95"/>
      <c r="AB11" s="89"/>
      <c r="AC11" s="93"/>
      <c r="AD11" s="95"/>
      <c r="AE11" s="131"/>
      <c r="AF11" s="135"/>
      <c r="AG11" s="138"/>
      <c r="AH11" s="131"/>
      <c r="AI11" s="135"/>
      <c r="AJ11" s="138"/>
      <c r="AK11" s="24"/>
      <c r="AL11" s="24"/>
      <c r="AM11" s="24"/>
      <c r="AN11" s="89"/>
      <c r="AO11" s="93"/>
      <c r="AP11" s="93"/>
      <c r="AQ11" s="89"/>
      <c r="AR11" s="93"/>
      <c r="AS11" s="93"/>
      <c r="AT11" s="95"/>
      <c r="AU11" s="93"/>
      <c r="AV11" s="93"/>
      <c r="AW11" s="93"/>
      <c r="AX11" s="93"/>
      <c r="AY11" s="95"/>
      <c r="BB11" s="16" t="s">
        <v>228</v>
      </c>
      <c r="BC11" s="16">
        <v>1</v>
      </c>
    </row>
    <row r="12" spans="1:55" ht="12" customHeight="1">
      <c r="A12" s="25"/>
      <c r="B12" s="25"/>
      <c r="C12" s="25"/>
      <c r="D12" s="25"/>
      <c r="E12" s="25"/>
      <c r="F12" s="25"/>
      <c r="G12" s="25"/>
      <c r="H12" s="25"/>
      <c r="I12" s="25"/>
      <c r="J12" s="25"/>
      <c r="K12" s="25"/>
      <c r="L12" s="25"/>
      <c r="M12" s="85" t="str">
        <f>IF(AR4="通常用",IF(G18&gt;=3000000,"指",""),"")</f>
        <v/>
      </c>
      <c r="N12" s="85"/>
      <c r="O12" s="85"/>
      <c r="P12" s="90" t="str">
        <f>IF(AR4="通常用",IF(G18&gt;=3000000,"名",""),"")</f>
        <v/>
      </c>
      <c r="Q12" s="90"/>
      <c r="R12" s="90"/>
      <c r="S12" s="85"/>
      <c r="T12" s="85"/>
      <c r="U12" s="85"/>
      <c r="V12" s="97" t="str">
        <f>IF(AR4="通常用",IF(G18&gt;=3000000,"業",""),"")</f>
        <v/>
      </c>
      <c r="W12" s="97"/>
      <c r="X12" s="97"/>
      <c r="Y12" s="108" t="str">
        <f>IF(AR4="通常用",IF(G18&gt;=3000000,"者",""),"")</f>
        <v/>
      </c>
      <c r="Z12" s="108"/>
      <c r="AA12" s="108"/>
      <c r="AB12" s="118" t="str">
        <f>IF(AR4="通常用",IF(G18&gt;=3000000,"推",""),"")</f>
        <v/>
      </c>
      <c r="AC12" s="121"/>
      <c r="AD12" s="125"/>
      <c r="AE12" s="108"/>
      <c r="AF12" s="108"/>
      <c r="AG12" s="108"/>
      <c r="AH12" s="141" t="str">
        <f>IF(AR4="通常用",IF(G18&gt;=3000000,"薦",""),"")</f>
        <v/>
      </c>
      <c r="AI12" s="141"/>
      <c r="AJ12" s="141"/>
      <c r="AK12" s="108" t="str">
        <f>IF(AR4="通常用",IF(G18&gt;=3000000,"書",""),"")</f>
        <v/>
      </c>
      <c r="AL12" s="108"/>
      <c r="AM12" s="108"/>
      <c r="AN12" s="150"/>
      <c r="AO12" s="153"/>
      <c r="AP12" s="153"/>
      <c r="AQ12" s="150"/>
      <c r="AR12" s="153"/>
      <c r="AS12" s="153"/>
      <c r="AT12" s="163"/>
      <c r="AU12" s="153"/>
      <c r="AV12" s="153"/>
      <c r="AW12" s="153"/>
      <c r="AX12" s="153"/>
      <c r="AY12" s="163"/>
      <c r="BB12" s="16" t="s">
        <v>74</v>
      </c>
      <c r="BC12" s="16">
        <v>1</v>
      </c>
    </row>
    <row r="13" spans="1:55" ht="12" customHeight="1">
      <c r="A13" s="25"/>
      <c r="B13" s="25"/>
      <c r="C13" s="25"/>
      <c r="D13" s="25"/>
      <c r="E13" s="25"/>
      <c r="F13" s="25"/>
      <c r="G13" s="25"/>
      <c r="H13" s="25"/>
      <c r="I13" s="25"/>
      <c r="J13" s="25"/>
      <c r="K13" s="25"/>
      <c r="L13" s="25"/>
      <c r="M13" s="85"/>
      <c r="N13" s="85"/>
      <c r="O13" s="85"/>
      <c r="P13" s="90"/>
      <c r="Q13" s="90"/>
      <c r="R13" s="90"/>
      <c r="S13" s="85"/>
      <c r="T13" s="85"/>
      <c r="U13" s="85"/>
      <c r="V13" s="97"/>
      <c r="W13" s="97"/>
      <c r="X13" s="97"/>
      <c r="Y13" s="108"/>
      <c r="Z13" s="108"/>
      <c r="AA13" s="108"/>
      <c r="AB13" s="119"/>
      <c r="AC13" s="122"/>
      <c r="AD13" s="126"/>
      <c r="AE13" s="108"/>
      <c r="AF13" s="108"/>
      <c r="AG13" s="108"/>
      <c r="AH13" s="141"/>
      <c r="AI13" s="141"/>
      <c r="AJ13" s="141"/>
      <c r="AK13" s="108"/>
      <c r="AL13" s="108"/>
      <c r="AM13" s="108"/>
      <c r="AN13" s="151"/>
      <c r="AO13" s="154"/>
      <c r="AP13" s="154"/>
      <c r="AQ13" s="151"/>
      <c r="AR13" s="154"/>
      <c r="AS13" s="154"/>
      <c r="AT13" s="164"/>
      <c r="AU13" s="154"/>
      <c r="AV13" s="154"/>
      <c r="AW13" s="154"/>
      <c r="AX13" s="154"/>
      <c r="AY13" s="164"/>
      <c r="BB13" s="16" t="s">
        <v>304</v>
      </c>
      <c r="BC13" s="16">
        <v>1</v>
      </c>
    </row>
    <row r="14" spans="1:55" ht="12" customHeight="1">
      <c r="A14" s="25"/>
      <c r="B14" s="25"/>
      <c r="C14" s="25"/>
      <c r="D14" s="25"/>
      <c r="E14" s="25"/>
      <c r="F14" s="25"/>
      <c r="G14" s="25"/>
      <c r="H14" s="25"/>
      <c r="I14" s="25"/>
      <c r="J14" s="25"/>
      <c r="K14" s="25"/>
      <c r="L14" s="25"/>
      <c r="M14" s="85"/>
      <c r="N14" s="85"/>
      <c r="O14" s="85"/>
      <c r="P14" s="90"/>
      <c r="Q14" s="90"/>
      <c r="R14" s="90"/>
      <c r="S14" s="85"/>
      <c r="T14" s="85"/>
      <c r="U14" s="85"/>
      <c r="V14" s="97"/>
      <c r="W14" s="97"/>
      <c r="X14" s="97"/>
      <c r="Y14" s="108"/>
      <c r="Z14" s="108"/>
      <c r="AA14" s="108"/>
      <c r="AB14" s="120"/>
      <c r="AC14" s="123"/>
      <c r="AD14" s="127"/>
      <c r="AE14" s="108"/>
      <c r="AF14" s="108"/>
      <c r="AG14" s="108"/>
      <c r="AH14" s="141"/>
      <c r="AI14" s="141"/>
      <c r="AJ14" s="141"/>
      <c r="AK14" s="108"/>
      <c r="AL14" s="108"/>
      <c r="AM14" s="108"/>
      <c r="AN14" s="152"/>
      <c r="AO14" s="155"/>
      <c r="AP14" s="155"/>
      <c r="AQ14" s="152"/>
      <c r="AR14" s="155"/>
      <c r="AS14" s="155"/>
      <c r="AT14" s="165"/>
      <c r="AU14" s="155"/>
      <c r="AV14" s="155"/>
      <c r="AW14" s="155"/>
      <c r="AX14" s="155"/>
      <c r="AY14" s="165"/>
      <c r="BB14" s="16" t="s">
        <v>189</v>
      </c>
      <c r="BC14" s="16">
        <v>1</v>
      </c>
    </row>
    <row r="15" spans="1:55" ht="14.25" customHeight="1">
      <c r="A15" s="26"/>
      <c r="B15" s="39" t="s">
        <v>272</v>
      </c>
      <c r="C15" s="39"/>
      <c r="D15" s="39"/>
      <c r="E15" s="39"/>
      <c r="F15" s="65"/>
      <c r="G15" s="70"/>
      <c r="H15" s="76"/>
      <c r="I15" s="76"/>
      <c r="J15" s="76"/>
      <c r="K15" s="76"/>
      <c r="L15" s="76"/>
      <c r="M15" s="76"/>
      <c r="N15" s="76"/>
      <c r="O15" s="76"/>
      <c r="P15" s="76"/>
      <c r="Q15" s="76"/>
      <c r="R15" s="76"/>
      <c r="S15" s="76"/>
      <c r="T15" s="76"/>
      <c r="U15" s="76"/>
      <c r="V15" s="98"/>
      <c r="W15" s="56" t="s">
        <v>330</v>
      </c>
      <c r="X15" s="62"/>
      <c r="Y15" s="62"/>
      <c r="Z15" s="62"/>
      <c r="AA15" s="62"/>
      <c r="AB15" s="62"/>
      <c r="AC15" s="62"/>
      <c r="AD15" s="62"/>
      <c r="AE15" s="81"/>
      <c r="AF15" s="56" t="s">
        <v>223</v>
      </c>
      <c r="AG15" s="62"/>
      <c r="AH15" s="62"/>
      <c r="AI15" s="62"/>
      <c r="AJ15" s="62"/>
      <c r="AK15" s="62"/>
      <c r="AL15" s="62"/>
      <c r="AM15" s="62"/>
      <c r="AN15" s="62"/>
      <c r="AO15" s="62"/>
      <c r="AP15" s="62"/>
      <c r="AQ15" s="62"/>
      <c r="AR15" s="62"/>
      <c r="AS15" s="62"/>
      <c r="AT15" s="62"/>
      <c r="AU15" s="62"/>
      <c r="AV15" s="62"/>
      <c r="AW15" s="62"/>
      <c r="AX15" s="62"/>
      <c r="AY15" s="81"/>
      <c r="BB15" s="16" t="s">
        <v>7</v>
      </c>
      <c r="BC15" s="16">
        <v>1</v>
      </c>
    </row>
    <row r="16" spans="1:55" ht="14.25" customHeight="1">
      <c r="A16" s="27"/>
      <c r="B16" s="40" t="s">
        <v>131</v>
      </c>
      <c r="C16" s="40"/>
      <c r="D16" s="40"/>
      <c r="E16" s="40"/>
      <c r="F16" s="66"/>
      <c r="G16" s="71"/>
      <c r="H16" s="77"/>
      <c r="I16" s="77"/>
      <c r="J16" s="77"/>
      <c r="K16" s="77"/>
      <c r="L16" s="77"/>
      <c r="M16" s="77"/>
      <c r="N16" s="77"/>
      <c r="O16" s="77"/>
      <c r="P16" s="77"/>
      <c r="Q16" s="77"/>
      <c r="R16" s="77"/>
      <c r="S16" s="77"/>
      <c r="T16" s="77"/>
      <c r="U16" s="77"/>
      <c r="V16" s="99"/>
      <c r="W16" s="72">
        <v>1</v>
      </c>
      <c r="X16" s="78"/>
      <c r="Y16" s="109" t="s">
        <v>163</v>
      </c>
      <c r="Z16" s="109"/>
      <c r="AA16" s="109"/>
      <c r="AB16" s="109"/>
      <c r="AC16" s="109"/>
      <c r="AD16" s="109"/>
      <c r="AE16" s="100"/>
      <c r="AF16" s="56" t="s">
        <v>152</v>
      </c>
      <c r="AG16" s="62"/>
      <c r="AH16" s="62"/>
      <c r="AI16" s="62"/>
      <c r="AJ16" s="56" t="s">
        <v>126</v>
      </c>
      <c r="AK16" s="62"/>
      <c r="AL16" s="62"/>
      <c r="AM16" s="62"/>
      <c r="AN16" s="56" t="s">
        <v>71</v>
      </c>
      <c r="AO16" s="62"/>
      <c r="AP16" s="62"/>
      <c r="AQ16" s="62"/>
      <c r="AR16" s="56" t="s">
        <v>317</v>
      </c>
      <c r="AS16" s="62"/>
      <c r="AT16" s="62"/>
      <c r="AU16" s="62"/>
      <c r="AV16" s="30" t="s">
        <v>254</v>
      </c>
      <c r="AW16" s="43"/>
      <c r="AX16" s="43"/>
      <c r="AY16" s="111"/>
      <c r="BB16" s="16" t="s">
        <v>309</v>
      </c>
      <c r="BC16" s="16">
        <v>1</v>
      </c>
    </row>
    <row r="17" spans="1:69" ht="14.25" customHeight="1">
      <c r="A17" s="28"/>
      <c r="B17" s="41" t="s">
        <v>65</v>
      </c>
      <c r="C17" s="41"/>
      <c r="D17" s="41"/>
      <c r="E17" s="41"/>
      <c r="F17" s="67"/>
      <c r="G17" s="72"/>
      <c r="H17" s="78"/>
      <c r="I17" s="78"/>
      <c r="J17" s="78"/>
      <c r="K17" s="78"/>
      <c r="L17" s="78"/>
      <c r="M17" s="78"/>
      <c r="N17" s="78"/>
      <c r="O17" s="78"/>
      <c r="P17" s="78"/>
      <c r="Q17" s="78"/>
      <c r="R17" s="78"/>
      <c r="S17" s="78"/>
      <c r="T17" s="78"/>
      <c r="U17" s="78"/>
      <c r="V17" s="100"/>
      <c r="W17" s="103">
        <v>2</v>
      </c>
      <c r="X17" s="106"/>
      <c r="Y17" s="110" t="s">
        <v>240</v>
      </c>
      <c r="Z17" s="110"/>
      <c r="AA17" s="110"/>
      <c r="AB17" s="110"/>
      <c r="AC17" s="110"/>
      <c r="AD17" s="110"/>
      <c r="AE17" s="132"/>
      <c r="AF17" s="56"/>
      <c r="AG17" s="62"/>
      <c r="AH17" s="62"/>
      <c r="AI17" s="81"/>
      <c r="AJ17" s="56"/>
      <c r="AK17" s="62"/>
      <c r="AL17" s="62"/>
      <c r="AM17" s="81"/>
      <c r="AN17" s="56"/>
      <c r="AO17" s="62"/>
      <c r="AP17" s="62"/>
      <c r="AQ17" s="81"/>
      <c r="AR17" s="56"/>
      <c r="AS17" s="62"/>
      <c r="AT17" s="62"/>
      <c r="AU17" s="81"/>
      <c r="AV17" s="56"/>
      <c r="AW17" s="62"/>
      <c r="AX17" s="62"/>
      <c r="AY17" s="81"/>
      <c r="BB17" s="16" t="s">
        <v>274</v>
      </c>
      <c r="BC17" s="16">
        <v>1</v>
      </c>
    </row>
    <row r="18" spans="1:69" ht="14.25" customHeight="1">
      <c r="A18" s="29"/>
      <c r="B18" s="42" t="s">
        <v>242</v>
      </c>
      <c r="C18" s="42"/>
      <c r="D18" s="42"/>
      <c r="E18" s="42"/>
      <c r="F18" s="68"/>
      <c r="G18" s="73"/>
      <c r="H18" s="79"/>
      <c r="I18" s="79"/>
      <c r="J18" s="79"/>
      <c r="K18" s="79"/>
      <c r="L18" s="79"/>
      <c r="M18" s="79"/>
      <c r="N18" s="86" t="s">
        <v>179</v>
      </c>
      <c r="O18" s="87">
        <f>IF(INT(G18/1.08)=G18/1.08,G18/1.08,"税込")</f>
        <v>0</v>
      </c>
      <c r="P18" s="87"/>
      <c r="Q18" s="87"/>
      <c r="R18" s="87"/>
      <c r="S18" s="87"/>
      <c r="T18" s="87"/>
      <c r="U18" s="87"/>
      <c r="V18" s="101" t="s">
        <v>30</v>
      </c>
      <c r="W18" s="104" t="s">
        <v>209</v>
      </c>
      <c r="X18" s="107"/>
      <c r="Y18" s="107"/>
      <c r="Z18" s="107"/>
      <c r="AA18" s="107"/>
      <c r="AB18" s="107"/>
      <c r="AC18" s="107"/>
      <c r="AD18" s="107"/>
      <c r="AE18" s="133"/>
      <c r="AF18" s="136"/>
      <c r="AG18" s="139"/>
      <c r="AH18" s="139"/>
      <c r="AI18" s="143"/>
      <c r="AJ18" s="136"/>
      <c r="AK18" s="139"/>
      <c r="AL18" s="139"/>
      <c r="AM18" s="143"/>
      <c r="AN18" s="136"/>
      <c r="AO18" s="139"/>
      <c r="AP18" s="139"/>
      <c r="AQ18" s="143"/>
      <c r="AR18" s="136"/>
      <c r="AS18" s="139"/>
      <c r="AT18" s="139"/>
      <c r="AU18" s="143"/>
      <c r="AV18" s="136"/>
      <c r="AW18" s="139"/>
      <c r="AX18" s="139"/>
      <c r="AY18" s="143"/>
      <c r="BB18" s="16" t="s">
        <v>193</v>
      </c>
      <c r="BC18" s="16">
        <v>1</v>
      </c>
    </row>
    <row r="19" spans="1:69" ht="14.25" customHeight="1">
      <c r="A19" s="28"/>
      <c r="B19" s="42" t="s">
        <v>134</v>
      </c>
      <c r="C19" s="42"/>
      <c r="D19" s="42"/>
      <c r="E19" s="42"/>
      <c r="F19" s="68"/>
      <c r="G19" s="74" t="s">
        <v>22</v>
      </c>
      <c r="H19" s="80"/>
      <c r="I19" s="80"/>
      <c r="J19" s="80"/>
      <c r="K19" s="80"/>
      <c r="L19" s="80"/>
      <c r="M19" s="80"/>
      <c r="N19" s="80"/>
      <c r="O19" s="80"/>
      <c r="P19" s="80"/>
      <c r="Q19" s="80"/>
      <c r="R19" s="80"/>
      <c r="S19" s="80"/>
      <c r="T19" s="80"/>
      <c r="U19" s="80"/>
      <c r="V19" s="80"/>
      <c r="W19" s="105"/>
      <c r="X19" s="43" t="s">
        <v>151</v>
      </c>
      <c r="Y19" s="43"/>
      <c r="Z19" s="113"/>
      <c r="AA19" s="116" t="s">
        <v>328</v>
      </c>
      <c r="AB19" s="113"/>
      <c r="AC19" s="116" t="s">
        <v>178</v>
      </c>
      <c r="AD19" s="113"/>
      <c r="AE19" s="68" t="s">
        <v>159</v>
      </c>
      <c r="AF19" s="57"/>
      <c r="AG19" s="63"/>
      <c r="AH19" s="63"/>
      <c r="AI19" s="82"/>
      <c r="AJ19" s="57"/>
      <c r="AK19" s="63"/>
      <c r="AL19" s="63"/>
      <c r="AM19" s="82"/>
      <c r="AN19" s="57"/>
      <c r="AO19" s="63"/>
      <c r="AP19" s="63"/>
      <c r="AQ19" s="82"/>
      <c r="AR19" s="57"/>
      <c r="AS19" s="63"/>
      <c r="AT19" s="63"/>
      <c r="AU19" s="82"/>
      <c r="AV19" s="57"/>
      <c r="AW19" s="63"/>
      <c r="AX19" s="63"/>
      <c r="AY19" s="82"/>
      <c r="BB19" s="16" t="s">
        <v>339</v>
      </c>
      <c r="BC19" s="16">
        <v>1</v>
      </c>
    </row>
    <row r="20" spans="1:69" ht="14.25" customHeight="1">
      <c r="A20" s="30" t="s">
        <v>156</v>
      </c>
      <c r="B20" s="43"/>
      <c r="C20" s="43"/>
      <c r="D20" s="43"/>
      <c r="E20" s="43"/>
      <c r="F20" s="43"/>
      <c r="G20" s="43"/>
      <c r="H20" s="43"/>
      <c r="I20" s="43"/>
      <c r="J20" s="43"/>
      <c r="K20" s="43"/>
      <c r="L20" s="43"/>
      <c r="M20" s="43"/>
      <c r="N20" s="43"/>
      <c r="O20" s="43"/>
      <c r="P20" s="43"/>
      <c r="Q20" s="43"/>
      <c r="R20" s="43"/>
      <c r="S20" s="43"/>
      <c r="T20" s="43"/>
      <c r="U20" s="43"/>
      <c r="V20" s="43"/>
      <c r="W20" s="43"/>
      <c r="X20" s="43"/>
      <c r="Y20" s="111"/>
      <c r="Z20" s="114" t="s">
        <v>87</v>
      </c>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72"/>
      <c r="BB20" s="16" t="s">
        <v>52</v>
      </c>
      <c r="BC20" s="16">
        <v>1</v>
      </c>
    </row>
    <row r="21" spans="1:69" ht="14.25" customHeight="1">
      <c r="A21" s="31" t="s">
        <v>250</v>
      </c>
      <c r="B21" s="44"/>
      <c r="C21" s="50"/>
      <c r="D21" s="56" t="s">
        <v>182</v>
      </c>
      <c r="E21" s="62"/>
      <c r="F21" s="62"/>
      <c r="G21" s="62"/>
      <c r="H21" s="81"/>
      <c r="I21" s="56" t="s">
        <v>290</v>
      </c>
      <c r="J21" s="62"/>
      <c r="K21" s="62"/>
      <c r="L21" s="62"/>
      <c r="M21" s="62"/>
      <c r="N21" s="62"/>
      <c r="O21" s="62"/>
      <c r="P21" s="62"/>
      <c r="Q21" s="62"/>
      <c r="R21" s="62"/>
      <c r="S21" s="62"/>
      <c r="T21" s="62"/>
      <c r="U21" s="62"/>
      <c r="V21" s="62"/>
      <c r="W21" s="62"/>
      <c r="X21" s="62"/>
      <c r="Y21" s="81"/>
      <c r="Z21" s="56" t="s">
        <v>145</v>
      </c>
      <c r="AA21" s="62"/>
      <c r="AB21" s="81"/>
      <c r="AC21" s="88" t="s">
        <v>78</v>
      </c>
      <c r="AD21" s="92"/>
      <c r="AE21" s="92"/>
      <c r="AF21" s="92"/>
      <c r="AG21" s="94"/>
      <c r="AH21" s="88" t="s">
        <v>143</v>
      </c>
      <c r="AI21" s="92"/>
      <c r="AJ21" s="92"/>
      <c r="AK21" s="92"/>
      <c r="AL21" s="94"/>
      <c r="AM21" s="56" t="s">
        <v>12</v>
      </c>
      <c r="AN21" s="62"/>
      <c r="AO21" s="62"/>
      <c r="AP21" s="62"/>
      <c r="AQ21" s="81"/>
      <c r="AR21" s="56" t="s">
        <v>326</v>
      </c>
      <c r="AS21" s="62"/>
      <c r="AT21" s="62"/>
      <c r="AU21" s="81"/>
      <c r="AV21" s="56" t="s">
        <v>192</v>
      </c>
      <c r="AW21" s="62"/>
      <c r="AX21" s="62"/>
      <c r="AY21" s="81"/>
      <c r="BB21" s="16" t="s">
        <v>211</v>
      </c>
      <c r="BC21" s="16">
        <v>1</v>
      </c>
      <c r="BE21" s="180" t="s">
        <v>60</v>
      </c>
      <c r="BF21" s="184" t="s">
        <v>266</v>
      </c>
      <c r="BG21" s="188" t="s">
        <v>256</v>
      </c>
      <c r="BH21" s="192" t="s">
        <v>190</v>
      </c>
      <c r="BI21" s="196"/>
      <c r="BJ21" s="196"/>
      <c r="BK21" s="200"/>
      <c r="BL21" s="203" t="s">
        <v>55</v>
      </c>
      <c r="BM21" s="207"/>
      <c r="BN21" s="207"/>
      <c r="BO21" s="214"/>
      <c r="BP21" s="219" t="s">
        <v>332</v>
      </c>
      <c r="BQ21" s="34"/>
    </row>
    <row r="22" spans="1:69" ht="14.25" customHeight="1">
      <c r="A22" s="32"/>
      <c r="B22" s="45"/>
      <c r="C22" s="51"/>
      <c r="D22" s="57"/>
      <c r="E22" s="63"/>
      <c r="F22" s="63"/>
      <c r="G22" s="63"/>
      <c r="H22" s="82"/>
      <c r="I22" s="57"/>
      <c r="J22" s="63"/>
      <c r="K22" s="63"/>
      <c r="L22" s="63"/>
      <c r="M22" s="63"/>
      <c r="N22" s="63"/>
      <c r="O22" s="63"/>
      <c r="P22" s="63"/>
      <c r="Q22" s="63"/>
      <c r="R22" s="63"/>
      <c r="S22" s="63"/>
      <c r="T22" s="63"/>
      <c r="U22" s="63"/>
      <c r="V22" s="63"/>
      <c r="W22" s="63"/>
      <c r="X22" s="63"/>
      <c r="Y22" s="82"/>
      <c r="Z22" s="57"/>
      <c r="AA22" s="63"/>
      <c r="AB22" s="82"/>
      <c r="AC22" s="89"/>
      <c r="AD22" s="93"/>
      <c r="AE22" s="93"/>
      <c r="AF22" s="93"/>
      <c r="AG22" s="95"/>
      <c r="AH22" s="89"/>
      <c r="AI22" s="93"/>
      <c r="AJ22" s="93"/>
      <c r="AK22" s="93"/>
      <c r="AL22" s="95"/>
      <c r="AM22" s="57"/>
      <c r="AN22" s="63"/>
      <c r="AO22" s="63"/>
      <c r="AP22" s="63"/>
      <c r="AQ22" s="82"/>
      <c r="AR22" s="57"/>
      <c r="AS22" s="63"/>
      <c r="AT22" s="63"/>
      <c r="AU22" s="82"/>
      <c r="AV22" s="57"/>
      <c r="AW22" s="63"/>
      <c r="AX22" s="63"/>
      <c r="AY22" s="82"/>
      <c r="BB22" s="16" t="s">
        <v>128</v>
      </c>
      <c r="BC22" s="16">
        <v>1</v>
      </c>
      <c r="BE22" s="181" t="s">
        <v>342</v>
      </c>
      <c r="BF22" s="185" t="s">
        <v>342</v>
      </c>
      <c r="BG22" s="189" t="s">
        <v>342</v>
      </c>
      <c r="BH22" s="193" t="s">
        <v>60</v>
      </c>
      <c r="BI22" s="197" t="s">
        <v>202</v>
      </c>
      <c r="BJ22" s="197" t="s">
        <v>315</v>
      </c>
      <c r="BK22" s="201" t="s">
        <v>208</v>
      </c>
      <c r="BL22" s="193" t="s">
        <v>13</v>
      </c>
      <c r="BM22" s="197" t="s">
        <v>95</v>
      </c>
      <c r="BN22" s="197" t="s">
        <v>118</v>
      </c>
      <c r="BO22" s="215" t="s">
        <v>208</v>
      </c>
      <c r="BQ22" s="34" t="s">
        <v>208</v>
      </c>
    </row>
    <row r="23" spans="1:69" ht="14.25" customHeight="1">
      <c r="A23" s="33" t="str">
        <f>IF(D23="","",IF(BB$1=1,VLOOKUP(D23&amp;"&amp;"&amp;BB$2,#REF!,7,FALSE),""))</f>
        <v/>
      </c>
      <c r="B23" s="46"/>
      <c r="C23" s="52"/>
      <c r="D23" s="58"/>
      <c r="E23" s="64"/>
      <c r="F23" s="64"/>
      <c r="G23" s="64"/>
      <c r="H23" s="83"/>
      <c r="I23" s="84" t="str">
        <f t="shared" ref="I23:I36" si="0">IF(D23="","",IF(BB$1=1,BE23,IF(BB$1=2,BF23,BG23)))</f>
        <v/>
      </c>
      <c r="J23" s="84"/>
      <c r="K23" s="84"/>
      <c r="L23" s="84"/>
      <c r="M23" s="84"/>
      <c r="N23" s="84"/>
      <c r="O23" s="84"/>
      <c r="P23" s="84"/>
      <c r="Q23" s="84"/>
      <c r="R23" s="84"/>
      <c r="S23" s="84"/>
      <c r="T23" s="84"/>
      <c r="U23" s="84"/>
      <c r="V23" s="84"/>
      <c r="W23" s="84"/>
      <c r="X23" s="84"/>
      <c r="Y23" s="84"/>
      <c r="Z23" s="115" t="str">
        <f t="shared" ref="Z23:Z36" si="1">IF(D23=0,"","○")</f>
        <v/>
      </c>
      <c r="AA23" s="115"/>
      <c r="AB23" s="115"/>
      <c r="AC23" s="124" t="str">
        <f ca="1">IF(I23="","",IF(SUMPRODUCT((#REF!=I23)*(#REF!&gt;TODAY()))&gt;0,"有","無"))</f>
        <v/>
      </c>
      <c r="AD23" s="128"/>
      <c r="AE23" s="128"/>
      <c r="AF23" s="128"/>
      <c r="AG23" s="140"/>
      <c r="AH23" s="124" t="str">
        <f t="shared" ref="AH23:AH36" si="2">IF(D23=0,"",BK23)</f>
        <v/>
      </c>
      <c r="AI23" s="128"/>
      <c r="AJ23" s="128"/>
      <c r="AK23" s="128"/>
      <c r="AL23" s="140"/>
      <c r="AM23" s="115" t="str">
        <f t="shared" ref="AM23:AM36" si="3">IF(BB$1=3,"",IF(D23=0,"","○"))</f>
        <v/>
      </c>
      <c r="AN23" s="115"/>
      <c r="AO23" s="115"/>
      <c r="AP23" s="115"/>
      <c r="AQ23" s="115"/>
      <c r="AR23" s="124" t="str">
        <f t="shared" ref="AR23:AR36" si="4">IF(D23=0,"","○")</f>
        <v/>
      </c>
      <c r="AS23" s="128"/>
      <c r="AT23" s="128"/>
      <c r="AU23" s="140"/>
      <c r="AV23" s="167" t="str">
        <f t="shared" ref="AV23:AV36" ca="1" si="5">IF(D23=0,"",BO23)</f>
        <v/>
      </c>
      <c r="AW23" s="168"/>
      <c r="AX23" s="168"/>
      <c r="AY23" s="173"/>
      <c r="AZ23" s="174" t="str">
        <f t="shared" ref="AZ23:AZ36" si="6">IF(D23=0,"",IF(G18&lt;5000000,BQ23,""))</f>
        <v/>
      </c>
      <c r="BB23" s="16" t="s">
        <v>115</v>
      </c>
      <c r="BC23" s="16">
        <v>1</v>
      </c>
      <c r="BE23" s="182" t="e">
        <f>IF(COUNTIF(#REF!,D23&amp;"&amp;"&amp;BB$2)&gt;0,VLOOKUP(D23&amp;"&amp;"&amp;BB$2,#REF!,3,FALSE),"この業種での登録はありません")</f>
        <v>#REF!</v>
      </c>
      <c r="BF23" s="186" t="e">
        <f>IF(COUNTIF(#REF!,D23&amp;"&amp;"&amp;BB$2)&gt;0,VLOOKUP(D23&amp;"&amp;"&amp;BB$2,#REF!,3,FALSE),"この業種での登録はありません")</f>
        <v>#REF!</v>
      </c>
      <c r="BG23" s="190" t="str">
        <f>IF(COUNTIF(物品役務!A$3:D$4210,D23&amp;"&amp;"&amp;BB$2)&gt;0,VLOOKUP(D23&amp;"&amp;"&amp;BB$2,物品役務!A$3:D$4210,3,FALSE),"この業種での登録はありません")</f>
        <v>この業種での登録はありません</v>
      </c>
      <c r="BH23" s="194" t="e">
        <f>IF(BB$1=1,IF(OR(VLOOKUP(D23&amp;"&amp;"&amp;BB$2,#REF!,8,FALSE)="市内 本店",VLOOKUP(D23&amp;"&amp;"&amp;BB$2,#REF!,8,FALSE)="市内 営業所"),"○",""),"")</f>
        <v>#REF!</v>
      </c>
      <c r="BI23" s="198" t="str">
        <f>IF(BB$1=2,IF(OR(VLOOKUP(D23&amp;"&amp;"&amp;BB$2,#REF!,5,FALSE)="市内 本店",VLOOKUP(D23&amp;"&amp;"&amp;BB$2,#REF!,5,FALSE)="市内 営業所"),"○",""),"")</f>
        <v/>
      </c>
      <c r="BJ23" s="198" t="str">
        <f>IF(BB$1=3,IF(OR(VLOOKUP(D23&amp;"&amp;"&amp;BB$2,物品役務!A$3:D$4210,6,FALSE)="市内 本店",VLOOKUP(D23&amp;"&amp;"&amp;BB$2,物品役務!A$3:D$4210,6,FALSE)="市内 営業所"),"○",""),"")</f>
        <v/>
      </c>
      <c r="BK23" s="136" t="e">
        <f t="shared" ref="BK23:BK36" si="7">BH23&amp;BI23&amp;BJ23</f>
        <v>#REF!</v>
      </c>
      <c r="BL23" s="204" t="e">
        <f ca="1">IF(VLOOKUP(D23,#REF!,12,FALSE)&lt;TODAY(),"経審切れ","")</f>
        <v>#REF!</v>
      </c>
      <c r="BM23" s="208" t="e">
        <f ca="1">IF((VLOOKUP(D23,#REF!,12,FALSE)-TODAY())&lt;32,"経審注意","")</f>
        <v>#REF!</v>
      </c>
      <c r="BN23" s="211" t="e">
        <f ca="1">IF(COUNTIF(#REF!,D23)&gt;0,IF(VLOOKUP(D23,#REF!,5,FALSE)&lt;TODAY(),"","指名停止中"),"")</f>
        <v>#REF!</v>
      </c>
      <c r="BO23" s="216" t="e">
        <f t="shared" ref="BO23:BO36" ca="1" si="8">IF($BB$1=1,IF(BN23="",IF(BL23="",IF(BM23="","",BM23),BL23),BN23),IF(BN23="","",BN23))</f>
        <v>#REF!</v>
      </c>
      <c r="BP23" s="16" t="e">
        <f>IF(VLOOKUP(D23,#REF!,13,FALSE)="５００万未満相談","５００万未満相談","")</f>
        <v>#REF!</v>
      </c>
      <c r="BQ23" s="16" t="e">
        <f t="shared" ref="BQ23:BQ36" si="9">IF($BB$1=1,BP23," ")</f>
        <v>#REF!</v>
      </c>
    </row>
    <row r="24" spans="1:69" ht="14.25" customHeight="1">
      <c r="A24" s="33" t="str">
        <f>IF(D24="","",IF(BB$1=1,VLOOKUP(D24&amp;"&amp;"&amp;BB$2,#REF!,7,FALSE),""))</f>
        <v/>
      </c>
      <c r="B24" s="46"/>
      <c r="C24" s="52"/>
      <c r="D24" s="58"/>
      <c r="E24" s="64"/>
      <c r="F24" s="64"/>
      <c r="G24" s="64"/>
      <c r="H24" s="83"/>
      <c r="I24" s="84" t="str">
        <f t="shared" si="0"/>
        <v/>
      </c>
      <c r="J24" s="84"/>
      <c r="K24" s="84"/>
      <c r="L24" s="84"/>
      <c r="M24" s="84"/>
      <c r="N24" s="84"/>
      <c r="O24" s="84"/>
      <c r="P24" s="84"/>
      <c r="Q24" s="84"/>
      <c r="R24" s="84"/>
      <c r="S24" s="84"/>
      <c r="T24" s="84"/>
      <c r="U24" s="84"/>
      <c r="V24" s="84"/>
      <c r="W24" s="84"/>
      <c r="X24" s="84"/>
      <c r="Y24" s="84"/>
      <c r="Z24" s="115" t="str">
        <f t="shared" si="1"/>
        <v/>
      </c>
      <c r="AA24" s="115"/>
      <c r="AB24" s="115"/>
      <c r="AC24" s="124" t="str">
        <f ca="1">IF(I24="","",IF(SUMPRODUCT((#REF!=I24)*(#REF!&gt;TODAY()))&gt;0,"有","無"))</f>
        <v/>
      </c>
      <c r="AD24" s="128"/>
      <c r="AE24" s="128"/>
      <c r="AF24" s="128"/>
      <c r="AG24" s="140"/>
      <c r="AH24" s="124" t="str">
        <f t="shared" si="2"/>
        <v/>
      </c>
      <c r="AI24" s="128"/>
      <c r="AJ24" s="128"/>
      <c r="AK24" s="128"/>
      <c r="AL24" s="140"/>
      <c r="AM24" s="115" t="str">
        <f t="shared" si="3"/>
        <v/>
      </c>
      <c r="AN24" s="115"/>
      <c r="AO24" s="115"/>
      <c r="AP24" s="115"/>
      <c r="AQ24" s="115"/>
      <c r="AR24" s="124" t="str">
        <f t="shared" si="4"/>
        <v/>
      </c>
      <c r="AS24" s="128"/>
      <c r="AT24" s="128"/>
      <c r="AU24" s="140"/>
      <c r="AV24" s="167" t="str">
        <f t="shared" ca="1" si="5"/>
        <v/>
      </c>
      <c r="AW24" s="168"/>
      <c r="AX24" s="168"/>
      <c r="AY24" s="173"/>
      <c r="AZ24" s="174" t="str">
        <f t="shared" si="6"/>
        <v/>
      </c>
      <c r="BB24" s="16" t="s">
        <v>187</v>
      </c>
      <c r="BC24" s="16">
        <v>1</v>
      </c>
      <c r="BE24" s="182" t="e">
        <f>IF(COUNTIF(#REF!,D24&amp;"&amp;"&amp;BB$2)&gt;0,VLOOKUP(D24&amp;"&amp;"&amp;BB$2,#REF!,3,FALSE),"この業種での登録はありません")</f>
        <v>#REF!</v>
      </c>
      <c r="BF24" s="186" t="e">
        <f>IF(COUNTIF(#REF!,D24&amp;"&amp;"&amp;BB$2)&gt;0,VLOOKUP(D24&amp;"&amp;"&amp;BB$2,#REF!,3,FALSE),"この業種での登録はありません")</f>
        <v>#REF!</v>
      </c>
      <c r="BG24" s="190" t="str">
        <f>IF(COUNTIF(物品役務!A$3:D$4210,D24&amp;"&amp;"&amp;BB$2)&gt;0,VLOOKUP(D24&amp;"&amp;"&amp;BB$2,物品役務!A$3:D$4210,3,FALSE),"この業種での登録はありません")</f>
        <v>この業種での登録はありません</v>
      </c>
      <c r="BH24" s="194" t="e">
        <f>IF(BB$1=1,IF(OR(VLOOKUP(D24&amp;"&amp;"&amp;BB$2,#REF!,8,FALSE)="市内 本店",VLOOKUP(D24&amp;"&amp;"&amp;BB$2,#REF!,8,FALSE)="市内 営業所"),"○",""),"")</f>
        <v>#REF!</v>
      </c>
      <c r="BI24" s="198" t="str">
        <f>IF(BB$1=2,IF(OR(VLOOKUP(D24&amp;"&amp;"&amp;BB$2,#REF!,5,FALSE)="市内 本店",VLOOKUP(D24&amp;"&amp;"&amp;BB$2,#REF!,5,FALSE)="市内 営業所"),"○",""),"")</f>
        <v/>
      </c>
      <c r="BJ24" s="198" t="str">
        <f>IF(BB$1=3,IF(OR(VLOOKUP(D24&amp;"&amp;"&amp;BB$2,物品役務!A$3:D$4210,6,FALSE)="市内 本店",VLOOKUP(D24&amp;"&amp;"&amp;BB$2,物品役務!A$3:D$4210,6,FALSE)="市内 営業所"),"○",""),"")</f>
        <v/>
      </c>
      <c r="BK24" s="30" t="e">
        <f t="shared" si="7"/>
        <v>#REF!</v>
      </c>
      <c r="BL24" s="205" t="e">
        <f ca="1">IF(VLOOKUP(D24,#REF!,12,FALSE)&lt;TODAY(),"経審切れ","")</f>
        <v>#REF!</v>
      </c>
      <c r="BM24" s="209" t="e">
        <f ca="1">IF((VLOOKUP(D24,#REF!,12,FALSE)-TODAY())&lt;32,"経審注意","")</f>
        <v>#REF!</v>
      </c>
      <c r="BN24" s="212" t="e">
        <f ca="1">IF(COUNTIF(#REF!,D24)&gt;0,IF(VLOOKUP(D24,#REF!,5,FALSE)&lt;TODAY(),"","指名停止中"),"")</f>
        <v>#REF!</v>
      </c>
      <c r="BO24" s="217" t="e">
        <f t="shared" ca="1" si="8"/>
        <v>#REF!</v>
      </c>
      <c r="BP24" s="16" t="e">
        <f>IF(VLOOKUP(D24,#REF!,13,FALSE)="５００万未満相談","５００万未満相談","")</f>
        <v>#REF!</v>
      </c>
      <c r="BQ24" s="16" t="e">
        <f t="shared" si="9"/>
        <v>#REF!</v>
      </c>
    </row>
    <row r="25" spans="1:69" ht="14.25" customHeight="1">
      <c r="A25" s="33" t="str">
        <f>IF(D25="","",IF(BB$1=1,VLOOKUP(D25&amp;"&amp;"&amp;BB$2,#REF!,7,FALSE),""))</f>
        <v/>
      </c>
      <c r="B25" s="46"/>
      <c r="C25" s="52"/>
      <c r="D25" s="58"/>
      <c r="E25" s="64"/>
      <c r="F25" s="64"/>
      <c r="G25" s="64"/>
      <c r="H25" s="83"/>
      <c r="I25" s="84" t="str">
        <f t="shared" si="0"/>
        <v/>
      </c>
      <c r="J25" s="84"/>
      <c r="K25" s="84"/>
      <c r="L25" s="84"/>
      <c r="M25" s="84"/>
      <c r="N25" s="84"/>
      <c r="O25" s="84"/>
      <c r="P25" s="84"/>
      <c r="Q25" s="84"/>
      <c r="R25" s="84"/>
      <c r="S25" s="84"/>
      <c r="T25" s="84"/>
      <c r="U25" s="84"/>
      <c r="V25" s="84"/>
      <c r="W25" s="84"/>
      <c r="X25" s="84"/>
      <c r="Y25" s="84"/>
      <c r="Z25" s="115" t="str">
        <f t="shared" si="1"/>
        <v/>
      </c>
      <c r="AA25" s="115"/>
      <c r="AB25" s="115"/>
      <c r="AC25" s="124" t="str">
        <f ca="1">IF(I25="","",IF(SUMPRODUCT((#REF!=I25)*(#REF!&gt;TODAY()))&gt;0,"有","無"))</f>
        <v/>
      </c>
      <c r="AD25" s="128"/>
      <c r="AE25" s="128"/>
      <c r="AF25" s="128"/>
      <c r="AG25" s="140"/>
      <c r="AH25" s="124" t="str">
        <f t="shared" si="2"/>
        <v/>
      </c>
      <c r="AI25" s="128"/>
      <c r="AJ25" s="128"/>
      <c r="AK25" s="128"/>
      <c r="AL25" s="140"/>
      <c r="AM25" s="115" t="str">
        <f t="shared" si="3"/>
        <v/>
      </c>
      <c r="AN25" s="115"/>
      <c r="AO25" s="115"/>
      <c r="AP25" s="115"/>
      <c r="AQ25" s="115"/>
      <c r="AR25" s="124" t="str">
        <f t="shared" si="4"/>
        <v/>
      </c>
      <c r="AS25" s="128"/>
      <c r="AT25" s="128"/>
      <c r="AU25" s="140"/>
      <c r="AV25" s="167" t="str">
        <f t="shared" ca="1" si="5"/>
        <v/>
      </c>
      <c r="AW25" s="168"/>
      <c r="AX25" s="168"/>
      <c r="AY25" s="173"/>
      <c r="AZ25" s="174" t="str">
        <f t="shared" si="6"/>
        <v/>
      </c>
      <c r="BB25" s="16" t="s">
        <v>93</v>
      </c>
      <c r="BC25" s="16">
        <v>1</v>
      </c>
      <c r="BE25" s="182" t="e">
        <f>IF(COUNTIF(#REF!,D25&amp;"&amp;"&amp;BB$2)&gt;0,VLOOKUP(D25&amp;"&amp;"&amp;BB$2,#REF!,3,FALSE),"この業種での登録はありません")</f>
        <v>#REF!</v>
      </c>
      <c r="BF25" s="186" t="e">
        <f>IF(COUNTIF(#REF!,D25&amp;"&amp;"&amp;BB$2)&gt;0,VLOOKUP(D25&amp;"&amp;"&amp;BB$2,#REF!,3,FALSE),"この業種での登録はありません")</f>
        <v>#REF!</v>
      </c>
      <c r="BG25" s="190" t="str">
        <f>IF(COUNTIF(物品役務!A$3:D$4210,D25&amp;"&amp;"&amp;BB$2)&gt;0,VLOOKUP(D25&amp;"&amp;"&amp;BB$2,物品役務!A$3:D$4210,3,FALSE),"この業種での登録はありません")</f>
        <v>この業種での登録はありません</v>
      </c>
      <c r="BH25" s="194" t="e">
        <f>IF(BB$1=1,IF(OR(VLOOKUP(D25&amp;"&amp;"&amp;BB$2,#REF!,8,FALSE)="市内 本店",VLOOKUP(D25&amp;"&amp;"&amp;BB$2,#REF!,8,FALSE)="市内 営業所"),"○",""),"")</f>
        <v>#REF!</v>
      </c>
      <c r="BI25" s="198" t="str">
        <f>IF(BB$1=2,IF(OR(VLOOKUP(D25&amp;"&amp;"&amp;BB$2,#REF!,5,FALSE)="市内 本店",VLOOKUP(D25&amp;"&amp;"&amp;BB$2,#REF!,5,FALSE)="市内 営業所"),"○",""),"")</f>
        <v/>
      </c>
      <c r="BJ25" s="198" t="str">
        <f>IF(BB$1=3,IF(OR(VLOOKUP(D25&amp;"&amp;"&amp;BB$2,物品役務!A$3:D$4210,6,FALSE)="市内 本店",VLOOKUP(D25&amp;"&amp;"&amp;BB$2,物品役務!A$3:D$4210,6,FALSE)="市内 営業所"),"○",""),"")</f>
        <v/>
      </c>
      <c r="BK25" s="30" t="e">
        <f t="shared" si="7"/>
        <v>#REF!</v>
      </c>
      <c r="BL25" s="205" t="e">
        <f ca="1">IF(VLOOKUP(D25,#REF!,12,FALSE)&lt;TODAY(),"経審切れ","")</f>
        <v>#REF!</v>
      </c>
      <c r="BM25" s="209" t="e">
        <f ca="1">IF((VLOOKUP(D25,#REF!,12,FALSE)-TODAY())&lt;32,"経審注意","")</f>
        <v>#REF!</v>
      </c>
      <c r="BN25" s="212" t="e">
        <f ca="1">IF(COUNTIF(#REF!,D25)&gt;0,IF(VLOOKUP(D25,#REF!,5,FALSE)&lt;TODAY(),"","指名停止中"),"")</f>
        <v>#REF!</v>
      </c>
      <c r="BO25" s="217" t="e">
        <f t="shared" ca="1" si="8"/>
        <v>#REF!</v>
      </c>
      <c r="BP25" s="16" t="e">
        <f>IF(VLOOKUP(D25,#REF!,13,FALSE)="５００万未満相談","５００万未満相談","")</f>
        <v>#REF!</v>
      </c>
      <c r="BQ25" s="16" t="e">
        <f t="shared" si="9"/>
        <v>#REF!</v>
      </c>
    </row>
    <row r="26" spans="1:69" ht="14.25" customHeight="1">
      <c r="A26" s="33" t="str">
        <f>IF(D26="","",IF(BB$1=1,VLOOKUP(D26&amp;"&amp;"&amp;BB$2,#REF!,7,FALSE),""))</f>
        <v/>
      </c>
      <c r="B26" s="46"/>
      <c r="C26" s="52"/>
      <c r="D26" s="58"/>
      <c r="E26" s="64"/>
      <c r="F26" s="64"/>
      <c r="G26" s="64"/>
      <c r="H26" s="83"/>
      <c r="I26" s="84" t="str">
        <f t="shared" si="0"/>
        <v/>
      </c>
      <c r="J26" s="84"/>
      <c r="K26" s="84"/>
      <c r="L26" s="84"/>
      <c r="M26" s="84"/>
      <c r="N26" s="84"/>
      <c r="O26" s="84"/>
      <c r="P26" s="84"/>
      <c r="Q26" s="84"/>
      <c r="R26" s="84"/>
      <c r="S26" s="84"/>
      <c r="T26" s="84"/>
      <c r="U26" s="84"/>
      <c r="V26" s="84"/>
      <c r="W26" s="84"/>
      <c r="X26" s="84"/>
      <c r="Y26" s="84"/>
      <c r="Z26" s="115" t="str">
        <f t="shared" si="1"/>
        <v/>
      </c>
      <c r="AA26" s="115"/>
      <c r="AB26" s="115"/>
      <c r="AC26" s="124" t="str">
        <f ca="1">IF(I26="","",IF(SUMPRODUCT((#REF!=I26)*(#REF!&gt;TODAY()))&gt;0,"有","無"))</f>
        <v/>
      </c>
      <c r="AD26" s="128"/>
      <c r="AE26" s="128"/>
      <c r="AF26" s="128"/>
      <c r="AG26" s="140"/>
      <c r="AH26" s="124" t="str">
        <f t="shared" si="2"/>
        <v/>
      </c>
      <c r="AI26" s="128"/>
      <c r="AJ26" s="128"/>
      <c r="AK26" s="128"/>
      <c r="AL26" s="140"/>
      <c r="AM26" s="115" t="str">
        <f t="shared" si="3"/>
        <v/>
      </c>
      <c r="AN26" s="115"/>
      <c r="AO26" s="115"/>
      <c r="AP26" s="115"/>
      <c r="AQ26" s="115"/>
      <c r="AR26" s="124" t="str">
        <f t="shared" si="4"/>
        <v/>
      </c>
      <c r="AS26" s="128"/>
      <c r="AT26" s="128"/>
      <c r="AU26" s="140"/>
      <c r="AV26" s="167" t="str">
        <f t="shared" ca="1" si="5"/>
        <v/>
      </c>
      <c r="AW26" s="168"/>
      <c r="AX26" s="168"/>
      <c r="AY26" s="173"/>
      <c r="AZ26" s="174" t="str">
        <f t="shared" si="6"/>
        <v/>
      </c>
      <c r="BB26" s="16" t="s">
        <v>262</v>
      </c>
      <c r="BC26" s="16">
        <v>1</v>
      </c>
      <c r="BE26" s="182" t="e">
        <f>IF(COUNTIF(#REF!,D26&amp;"&amp;"&amp;BB$2)&gt;0,VLOOKUP(D26&amp;"&amp;"&amp;BB$2,#REF!,3,FALSE),"この業種での登録はありません")</f>
        <v>#REF!</v>
      </c>
      <c r="BF26" s="186" t="e">
        <f>IF(COUNTIF(#REF!,D26&amp;"&amp;"&amp;BB$2)&gt;0,VLOOKUP(D26&amp;"&amp;"&amp;BB$2,#REF!,3,FALSE),"この業種での登録はありません")</f>
        <v>#REF!</v>
      </c>
      <c r="BG26" s="190" t="str">
        <f>IF(COUNTIF(物品役務!A$3:D$4210,D26&amp;"&amp;"&amp;BB$2)&gt;0,VLOOKUP(D26&amp;"&amp;"&amp;BB$2,物品役務!A$3:D$4210,3,FALSE),"この業種での登録はありません")</f>
        <v>この業種での登録はありません</v>
      </c>
      <c r="BH26" s="194" t="e">
        <f>IF(BB$1=1,IF(OR(VLOOKUP(D26&amp;"&amp;"&amp;BB$2,#REF!,8,FALSE)="市内 本店",VLOOKUP(D26&amp;"&amp;"&amp;BB$2,#REF!,8,FALSE)="市内 営業所"),"○",""),"")</f>
        <v>#REF!</v>
      </c>
      <c r="BI26" s="198" t="str">
        <f>IF(BB$1=2,IF(OR(VLOOKUP(D26&amp;"&amp;"&amp;BB$2,#REF!,5,FALSE)="市内 本店",VLOOKUP(D26&amp;"&amp;"&amp;BB$2,#REF!,5,FALSE)="市内 営業所"),"○",""),"")</f>
        <v/>
      </c>
      <c r="BJ26" s="198" t="str">
        <f>IF(BB$1=3,IF(OR(VLOOKUP(D26&amp;"&amp;"&amp;BB$2,物品役務!A$3:D$4210,6,FALSE)="市内 本店",VLOOKUP(D26&amp;"&amp;"&amp;BB$2,物品役務!A$3:D$4210,6,FALSE)="市内 営業所"),"○",""),"")</f>
        <v/>
      </c>
      <c r="BK26" s="30" t="e">
        <f t="shared" si="7"/>
        <v>#REF!</v>
      </c>
      <c r="BL26" s="205" t="e">
        <f ca="1">IF(VLOOKUP(D26,#REF!,12,FALSE)&lt;TODAY(),"経審切れ","")</f>
        <v>#REF!</v>
      </c>
      <c r="BM26" s="209" t="e">
        <f ca="1">IF((VLOOKUP(D26,#REF!,12,FALSE)-TODAY())&lt;32,"経審注意","")</f>
        <v>#REF!</v>
      </c>
      <c r="BN26" s="212" t="e">
        <f ca="1">IF(COUNTIF(#REF!,D26)&gt;0,IF(VLOOKUP(D26,#REF!,5,FALSE)&lt;TODAY(),"","指名停止中"),"")</f>
        <v>#REF!</v>
      </c>
      <c r="BO26" s="217" t="e">
        <f t="shared" ca="1" si="8"/>
        <v>#REF!</v>
      </c>
      <c r="BP26" s="16" t="e">
        <f>IF(VLOOKUP(D26,#REF!,13,FALSE)="５００万未満相談","５００万未満相談","")</f>
        <v>#REF!</v>
      </c>
      <c r="BQ26" s="16" t="e">
        <f t="shared" si="9"/>
        <v>#REF!</v>
      </c>
    </row>
    <row r="27" spans="1:69" ht="14.25" customHeight="1">
      <c r="A27" s="33" t="str">
        <f>IF(D27="","",IF(BB$1=1,VLOOKUP(D27&amp;"&amp;"&amp;BB$2,#REF!,7,FALSE),""))</f>
        <v/>
      </c>
      <c r="B27" s="46"/>
      <c r="C27" s="52"/>
      <c r="D27" s="58"/>
      <c r="E27" s="64"/>
      <c r="F27" s="64"/>
      <c r="G27" s="64"/>
      <c r="H27" s="83"/>
      <c r="I27" s="84" t="str">
        <f t="shared" si="0"/>
        <v/>
      </c>
      <c r="J27" s="84"/>
      <c r="K27" s="84"/>
      <c r="L27" s="84"/>
      <c r="M27" s="84"/>
      <c r="N27" s="84"/>
      <c r="O27" s="84"/>
      <c r="P27" s="84"/>
      <c r="Q27" s="84"/>
      <c r="R27" s="84"/>
      <c r="S27" s="84"/>
      <c r="T27" s="84"/>
      <c r="U27" s="84"/>
      <c r="V27" s="84"/>
      <c r="W27" s="84"/>
      <c r="X27" s="84"/>
      <c r="Y27" s="84"/>
      <c r="Z27" s="115" t="str">
        <f t="shared" si="1"/>
        <v/>
      </c>
      <c r="AA27" s="115"/>
      <c r="AB27" s="115"/>
      <c r="AC27" s="124" t="str">
        <f ca="1">IF(I27="","",IF(SUMPRODUCT((#REF!=I27)*(#REF!&gt;TODAY()))&gt;0,"有","無"))</f>
        <v/>
      </c>
      <c r="AD27" s="128"/>
      <c r="AE27" s="128"/>
      <c r="AF27" s="128"/>
      <c r="AG27" s="140"/>
      <c r="AH27" s="124" t="str">
        <f t="shared" si="2"/>
        <v/>
      </c>
      <c r="AI27" s="128"/>
      <c r="AJ27" s="128"/>
      <c r="AK27" s="128"/>
      <c r="AL27" s="140"/>
      <c r="AM27" s="115" t="str">
        <f t="shared" si="3"/>
        <v/>
      </c>
      <c r="AN27" s="115"/>
      <c r="AO27" s="115"/>
      <c r="AP27" s="115"/>
      <c r="AQ27" s="115"/>
      <c r="AR27" s="124" t="str">
        <f t="shared" si="4"/>
        <v/>
      </c>
      <c r="AS27" s="128"/>
      <c r="AT27" s="128"/>
      <c r="AU27" s="140"/>
      <c r="AV27" s="167" t="str">
        <f t="shared" ca="1" si="5"/>
        <v/>
      </c>
      <c r="AW27" s="168"/>
      <c r="AX27" s="168"/>
      <c r="AY27" s="173"/>
      <c r="AZ27" s="174" t="str">
        <f t="shared" si="6"/>
        <v/>
      </c>
      <c r="BB27" s="16" t="s">
        <v>230</v>
      </c>
      <c r="BC27" s="16">
        <v>1</v>
      </c>
      <c r="BE27" s="182" t="e">
        <f>IF(COUNTIF(#REF!,D27&amp;"&amp;"&amp;BB$2)&gt;0,VLOOKUP(D27&amp;"&amp;"&amp;BB$2,#REF!,3,FALSE),"この業種での登録はありません")</f>
        <v>#REF!</v>
      </c>
      <c r="BF27" s="186" t="e">
        <f>IF(COUNTIF(#REF!,D27&amp;"&amp;"&amp;BB$2)&gt;0,VLOOKUP(D27&amp;"&amp;"&amp;BB$2,#REF!,3,FALSE),"この業種での登録はありません")</f>
        <v>#REF!</v>
      </c>
      <c r="BG27" s="190" t="str">
        <f>IF(COUNTIF(物品役務!A$3:D$4210,D27&amp;"&amp;"&amp;BB$2)&gt;0,VLOOKUP(D27&amp;"&amp;"&amp;BB$2,物品役務!A$3:D$4210,3,FALSE),"この業種での登録はありません")</f>
        <v>この業種での登録はありません</v>
      </c>
      <c r="BH27" s="194" t="e">
        <f>IF(BB$1=1,IF(OR(VLOOKUP(D27&amp;"&amp;"&amp;BB$2,#REF!,8,FALSE)="市内 本店",VLOOKUP(D27&amp;"&amp;"&amp;BB$2,#REF!,8,FALSE)="市内 営業所"),"○",""),"")</f>
        <v>#REF!</v>
      </c>
      <c r="BI27" s="198" t="str">
        <f>IF(BB$1=2,IF(OR(VLOOKUP(D27&amp;"&amp;"&amp;BB$2,#REF!,5,FALSE)="市内 本店",VLOOKUP(D27&amp;"&amp;"&amp;BB$2,#REF!,5,FALSE)="市内 営業所"),"○",""),"")</f>
        <v/>
      </c>
      <c r="BJ27" s="198" t="str">
        <f>IF(BB$1=3,IF(OR(VLOOKUP(D27&amp;"&amp;"&amp;BB$2,物品役務!A$3:D$4210,6,FALSE)="市内 本店",VLOOKUP(D27&amp;"&amp;"&amp;BB$2,物品役務!A$3:D$4210,6,FALSE)="市内 営業所"),"○",""),"")</f>
        <v/>
      </c>
      <c r="BK27" s="30" t="e">
        <f t="shared" si="7"/>
        <v>#REF!</v>
      </c>
      <c r="BL27" s="205" t="e">
        <f ca="1">IF(VLOOKUP(D27,#REF!,12,FALSE)&lt;TODAY(),"経審切れ","")</f>
        <v>#REF!</v>
      </c>
      <c r="BM27" s="209" t="e">
        <f ca="1">IF((VLOOKUP(D27,#REF!,12,FALSE)-TODAY())&lt;32,"経審注意","")</f>
        <v>#REF!</v>
      </c>
      <c r="BN27" s="212" t="e">
        <f ca="1">IF(COUNTIF(#REF!,D27)&gt;0,IF(VLOOKUP(D27,#REF!,5,FALSE)&lt;TODAY(),"","指名停止中"),"")</f>
        <v>#REF!</v>
      </c>
      <c r="BO27" s="217" t="e">
        <f t="shared" ca="1" si="8"/>
        <v>#REF!</v>
      </c>
      <c r="BP27" s="16" t="e">
        <f>IF(VLOOKUP(D27,#REF!,13,FALSE)="５００万未満相談","５００万未満相談","")</f>
        <v>#REF!</v>
      </c>
      <c r="BQ27" s="16" t="e">
        <f t="shared" si="9"/>
        <v>#REF!</v>
      </c>
    </row>
    <row r="28" spans="1:69" ht="14.25" customHeight="1">
      <c r="A28" s="33" t="str">
        <f>IF(D28="","",IF(BB$1=1,VLOOKUP(D28&amp;"&amp;"&amp;BB$2,#REF!,7,FALSE),""))</f>
        <v/>
      </c>
      <c r="B28" s="46"/>
      <c r="C28" s="52"/>
      <c r="D28" s="58"/>
      <c r="E28" s="64"/>
      <c r="F28" s="64"/>
      <c r="G28" s="64"/>
      <c r="H28" s="83"/>
      <c r="I28" s="84" t="str">
        <f t="shared" si="0"/>
        <v/>
      </c>
      <c r="J28" s="84"/>
      <c r="K28" s="84"/>
      <c r="L28" s="84"/>
      <c r="M28" s="84"/>
      <c r="N28" s="84"/>
      <c r="O28" s="84"/>
      <c r="P28" s="84"/>
      <c r="Q28" s="84"/>
      <c r="R28" s="84"/>
      <c r="S28" s="84"/>
      <c r="T28" s="84"/>
      <c r="U28" s="84"/>
      <c r="V28" s="84"/>
      <c r="W28" s="84"/>
      <c r="X28" s="84"/>
      <c r="Y28" s="84"/>
      <c r="Z28" s="115" t="str">
        <f t="shared" si="1"/>
        <v/>
      </c>
      <c r="AA28" s="115"/>
      <c r="AB28" s="115"/>
      <c r="AC28" s="124" t="str">
        <f ca="1">IF(I28="","",IF(SUMPRODUCT((#REF!=I28)*(#REF!&gt;TODAY()))&gt;0,"有","無"))</f>
        <v/>
      </c>
      <c r="AD28" s="128"/>
      <c r="AE28" s="128"/>
      <c r="AF28" s="128"/>
      <c r="AG28" s="140"/>
      <c r="AH28" s="124" t="str">
        <f t="shared" si="2"/>
        <v/>
      </c>
      <c r="AI28" s="128"/>
      <c r="AJ28" s="128"/>
      <c r="AK28" s="128"/>
      <c r="AL28" s="140"/>
      <c r="AM28" s="115" t="str">
        <f t="shared" si="3"/>
        <v/>
      </c>
      <c r="AN28" s="115"/>
      <c r="AO28" s="115"/>
      <c r="AP28" s="115"/>
      <c r="AQ28" s="115"/>
      <c r="AR28" s="124" t="str">
        <f t="shared" si="4"/>
        <v/>
      </c>
      <c r="AS28" s="128"/>
      <c r="AT28" s="128"/>
      <c r="AU28" s="140"/>
      <c r="AV28" s="167" t="str">
        <f t="shared" ca="1" si="5"/>
        <v/>
      </c>
      <c r="AW28" s="168"/>
      <c r="AX28" s="168"/>
      <c r="AY28" s="173"/>
      <c r="AZ28" s="174" t="str">
        <f t="shared" si="6"/>
        <v/>
      </c>
      <c r="BB28" s="16" t="s">
        <v>253</v>
      </c>
      <c r="BC28" s="16">
        <v>1</v>
      </c>
      <c r="BE28" s="182" t="e">
        <f>IF(COUNTIF(#REF!,D28&amp;"&amp;"&amp;BB$2)&gt;0,VLOOKUP(D28&amp;"&amp;"&amp;BB$2,#REF!,3,FALSE),"この業種での登録はありません")</f>
        <v>#REF!</v>
      </c>
      <c r="BF28" s="186" t="e">
        <f>IF(COUNTIF(#REF!,D28&amp;"&amp;"&amp;BB$2)&gt;0,VLOOKUP(D28&amp;"&amp;"&amp;BB$2,#REF!,3,FALSE),"この業種での登録はありません")</f>
        <v>#REF!</v>
      </c>
      <c r="BG28" s="190" t="str">
        <f>IF(COUNTIF(物品役務!A$3:D$4210,D28&amp;"&amp;"&amp;BB$2)&gt;0,VLOOKUP(D28&amp;"&amp;"&amp;BB$2,物品役務!A$3:D$4210,3,FALSE),"この業種での登録はありません")</f>
        <v>この業種での登録はありません</v>
      </c>
      <c r="BH28" s="194" t="e">
        <f>IF(BB$1=1,IF(OR(VLOOKUP(D28&amp;"&amp;"&amp;BB$2,#REF!,8,FALSE)="市内 本店",VLOOKUP(D28&amp;"&amp;"&amp;BB$2,#REF!,8,FALSE)="市内 営業所"),"○",""),"")</f>
        <v>#REF!</v>
      </c>
      <c r="BI28" s="198" t="str">
        <f>IF(BB$1=2,IF(OR(VLOOKUP(D28&amp;"&amp;"&amp;BB$2,#REF!,5,FALSE)="市内 本店",VLOOKUP(D28&amp;"&amp;"&amp;BB$2,#REF!,5,FALSE)="市内 営業所"),"○",""),"")</f>
        <v/>
      </c>
      <c r="BJ28" s="198" t="str">
        <f>IF(BB$1=3,IF(OR(VLOOKUP(D28&amp;"&amp;"&amp;BB$2,物品役務!A$3:D$4210,6,FALSE)="市内 本店",VLOOKUP(D28&amp;"&amp;"&amp;BB$2,物品役務!A$3:D$4210,6,FALSE)="市内 営業所"),"○",""),"")</f>
        <v/>
      </c>
      <c r="BK28" s="30" t="e">
        <f t="shared" si="7"/>
        <v>#REF!</v>
      </c>
      <c r="BL28" s="205" t="e">
        <f ca="1">IF(VLOOKUP(D28,#REF!,12,FALSE)&lt;TODAY(),"経審切れ","")</f>
        <v>#REF!</v>
      </c>
      <c r="BM28" s="209" t="e">
        <f ca="1">IF((VLOOKUP(D28,#REF!,12,FALSE)-TODAY())&lt;32,"経審注意","")</f>
        <v>#REF!</v>
      </c>
      <c r="BN28" s="212" t="e">
        <f ca="1">IF(COUNTIF(#REF!,D28)&gt;0,IF(VLOOKUP(D28,#REF!,5,FALSE)&lt;TODAY(),"","指名停止中"),"")</f>
        <v>#REF!</v>
      </c>
      <c r="BO28" s="217" t="e">
        <f t="shared" ca="1" si="8"/>
        <v>#REF!</v>
      </c>
      <c r="BP28" s="16" t="e">
        <f>IF(VLOOKUP(D28,#REF!,13,FALSE)="５００万未満相談","５００万未満相談","")</f>
        <v>#REF!</v>
      </c>
      <c r="BQ28" s="16" t="e">
        <f t="shared" si="9"/>
        <v>#REF!</v>
      </c>
    </row>
    <row r="29" spans="1:69" ht="14.25" customHeight="1">
      <c r="A29" s="33" t="str">
        <f>IF(D29="","",IF(BB$1=1,VLOOKUP(D29&amp;"&amp;"&amp;BB$2,#REF!,7,FALSE),""))</f>
        <v/>
      </c>
      <c r="B29" s="46"/>
      <c r="C29" s="52"/>
      <c r="D29" s="58"/>
      <c r="E29" s="64"/>
      <c r="F29" s="64"/>
      <c r="G29" s="64"/>
      <c r="H29" s="83"/>
      <c r="I29" s="84" t="str">
        <f t="shared" si="0"/>
        <v/>
      </c>
      <c r="J29" s="84"/>
      <c r="K29" s="84"/>
      <c r="L29" s="84"/>
      <c r="M29" s="84"/>
      <c r="N29" s="84"/>
      <c r="O29" s="84"/>
      <c r="P29" s="84"/>
      <c r="Q29" s="84"/>
      <c r="R29" s="84"/>
      <c r="S29" s="84"/>
      <c r="T29" s="84"/>
      <c r="U29" s="84"/>
      <c r="V29" s="84"/>
      <c r="W29" s="84"/>
      <c r="X29" s="84"/>
      <c r="Y29" s="84"/>
      <c r="Z29" s="115" t="str">
        <f t="shared" si="1"/>
        <v/>
      </c>
      <c r="AA29" s="115"/>
      <c r="AB29" s="115"/>
      <c r="AC29" s="124" t="str">
        <f ca="1">IF(I29="","",IF(SUMPRODUCT((#REF!=I29)*(#REF!&gt;TODAY()))&gt;0,"有","無"))</f>
        <v/>
      </c>
      <c r="AD29" s="128"/>
      <c r="AE29" s="128"/>
      <c r="AF29" s="128"/>
      <c r="AG29" s="140"/>
      <c r="AH29" s="124" t="str">
        <f t="shared" si="2"/>
        <v/>
      </c>
      <c r="AI29" s="128"/>
      <c r="AJ29" s="128"/>
      <c r="AK29" s="128"/>
      <c r="AL29" s="140"/>
      <c r="AM29" s="115" t="str">
        <f t="shared" si="3"/>
        <v/>
      </c>
      <c r="AN29" s="115"/>
      <c r="AO29" s="115"/>
      <c r="AP29" s="115"/>
      <c r="AQ29" s="115"/>
      <c r="AR29" s="124" t="str">
        <f t="shared" si="4"/>
        <v/>
      </c>
      <c r="AS29" s="128"/>
      <c r="AT29" s="128"/>
      <c r="AU29" s="140"/>
      <c r="AV29" s="167" t="str">
        <f t="shared" ca="1" si="5"/>
        <v/>
      </c>
      <c r="AW29" s="168"/>
      <c r="AX29" s="168"/>
      <c r="AY29" s="173"/>
      <c r="AZ29" s="174" t="str">
        <f t="shared" si="6"/>
        <v/>
      </c>
      <c r="BB29" s="16" t="s">
        <v>264</v>
      </c>
      <c r="BC29" s="16">
        <v>1</v>
      </c>
      <c r="BE29" s="182" t="e">
        <f>IF(COUNTIF(#REF!,D29&amp;"&amp;"&amp;BB$2)&gt;0,VLOOKUP(D29&amp;"&amp;"&amp;BB$2,#REF!,3,FALSE),"この業種での登録はありません")</f>
        <v>#REF!</v>
      </c>
      <c r="BF29" s="186" t="e">
        <f>IF(COUNTIF(#REF!,D29&amp;"&amp;"&amp;BB$2)&gt;0,VLOOKUP(D29&amp;"&amp;"&amp;BB$2,#REF!,3,FALSE),"この業種での登録はありません")</f>
        <v>#REF!</v>
      </c>
      <c r="BG29" s="190" t="str">
        <f>IF(COUNTIF(物品役務!A$3:D$4210,D29&amp;"&amp;"&amp;BB$2)&gt;0,VLOOKUP(D29&amp;"&amp;"&amp;BB$2,物品役務!A$3:D$4210,3,FALSE),"この業種での登録はありません")</f>
        <v>この業種での登録はありません</v>
      </c>
      <c r="BH29" s="194" t="e">
        <f>IF(BB$1=1,IF(OR(VLOOKUP(D29&amp;"&amp;"&amp;BB$2,#REF!,8,FALSE)="市内 本店",VLOOKUP(D29&amp;"&amp;"&amp;BB$2,#REF!,8,FALSE)="市内 営業所"),"○",""),"")</f>
        <v>#REF!</v>
      </c>
      <c r="BI29" s="198" t="str">
        <f>IF(BB$1=2,IF(OR(VLOOKUP(D29&amp;"&amp;"&amp;BB$2,#REF!,5,FALSE)="市内 本店",VLOOKUP(D29&amp;"&amp;"&amp;BB$2,#REF!,5,FALSE)="市内 営業所"),"○",""),"")</f>
        <v/>
      </c>
      <c r="BJ29" s="198" t="str">
        <f>IF(BB$1=3,IF(OR(VLOOKUP(D29&amp;"&amp;"&amp;BB$2,物品役務!A$3:D$4210,6,FALSE)="市内 本店",VLOOKUP(D29&amp;"&amp;"&amp;BB$2,物品役務!A$3:D$4210,6,FALSE)="市内 営業所"),"○",""),"")</f>
        <v/>
      </c>
      <c r="BK29" s="30" t="e">
        <f t="shared" si="7"/>
        <v>#REF!</v>
      </c>
      <c r="BL29" s="205" t="e">
        <f ca="1">IF(VLOOKUP(D29,#REF!,12,FALSE)&lt;TODAY(),"経審切れ","")</f>
        <v>#REF!</v>
      </c>
      <c r="BM29" s="209" t="e">
        <f ca="1">IF((VLOOKUP(D29,#REF!,12,FALSE)-TODAY())&lt;32,"経審注意","")</f>
        <v>#REF!</v>
      </c>
      <c r="BN29" s="212" t="e">
        <f ca="1">IF(COUNTIF(#REF!,D29)&gt;0,IF(VLOOKUP(D29,#REF!,5,FALSE)&lt;TODAY(),"","指名停止中"),"")</f>
        <v>#REF!</v>
      </c>
      <c r="BO29" s="217" t="e">
        <f t="shared" ca="1" si="8"/>
        <v>#REF!</v>
      </c>
      <c r="BP29" s="16" t="e">
        <f>IF(VLOOKUP(D29,#REF!,13,FALSE)="５００万未満相談","５００万未満相談","")</f>
        <v>#REF!</v>
      </c>
      <c r="BQ29" s="16" t="e">
        <f t="shared" si="9"/>
        <v>#REF!</v>
      </c>
    </row>
    <row r="30" spans="1:69" ht="14.25" customHeight="1">
      <c r="A30" s="33" t="str">
        <f>IF(D30="","",IF(BB$1=1,VLOOKUP(D30&amp;"&amp;"&amp;BB$2,#REF!,7,FALSE),""))</f>
        <v/>
      </c>
      <c r="B30" s="46"/>
      <c r="C30" s="52"/>
      <c r="D30" s="58"/>
      <c r="E30" s="64"/>
      <c r="F30" s="64"/>
      <c r="G30" s="64"/>
      <c r="H30" s="83"/>
      <c r="I30" s="84" t="str">
        <f t="shared" si="0"/>
        <v/>
      </c>
      <c r="J30" s="84"/>
      <c r="K30" s="84"/>
      <c r="L30" s="84"/>
      <c r="M30" s="84"/>
      <c r="N30" s="84"/>
      <c r="O30" s="84"/>
      <c r="P30" s="84"/>
      <c r="Q30" s="84"/>
      <c r="R30" s="84"/>
      <c r="S30" s="84"/>
      <c r="T30" s="84"/>
      <c r="U30" s="84"/>
      <c r="V30" s="84"/>
      <c r="W30" s="84"/>
      <c r="X30" s="84"/>
      <c r="Y30" s="84"/>
      <c r="Z30" s="115" t="str">
        <f t="shared" si="1"/>
        <v/>
      </c>
      <c r="AA30" s="115"/>
      <c r="AB30" s="115"/>
      <c r="AC30" s="124" t="str">
        <f ca="1">IF(I30="","",IF(SUMPRODUCT((#REF!=I30)*(#REF!&gt;TODAY()))&gt;0,"有","無"))</f>
        <v/>
      </c>
      <c r="AD30" s="128"/>
      <c r="AE30" s="128"/>
      <c r="AF30" s="128"/>
      <c r="AG30" s="140"/>
      <c r="AH30" s="124" t="str">
        <f t="shared" si="2"/>
        <v/>
      </c>
      <c r="AI30" s="128"/>
      <c r="AJ30" s="128"/>
      <c r="AK30" s="128"/>
      <c r="AL30" s="140"/>
      <c r="AM30" s="115" t="str">
        <f t="shared" si="3"/>
        <v/>
      </c>
      <c r="AN30" s="115"/>
      <c r="AO30" s="115"/>
      <c r="AP30" s="115"/>
      <c r="AQ30" s="115"/>
      <c r="AR30" s="124" t="str">
        <f t="shared" si="4"/>
        <v/>
      </c>
      <c r="AS30" s="128"/>
      <c r="AT30" s="128"/>
      <c r="AU30" s="140"/>
      <c r="AV30" s="167" t="str">
        <f t="shared" ca="1" si="5"/>
        <v/>
      </c>
      <c r="AW30" s="168"/>
      <c r="AX30" s="168"/>
      <c r="AY30" s="173"/>
      <c r="AZ30" s="174" t="str">
        <f t="shared" si="6"/>
        <v/>
      </c>
      <c r="BB30" s="16" t="s">
        <v>172</v>
      </c>
      <c r="BC30" s="16">
        <v>1</v>
      </c>
      <c r="BE30" s="182" t="e">
        <f>IF(COUNTIF(#REF!,D30&amp;"&amp;"&amp;BB$2)&gt;0,VLOOKUP(D30&amp;"&amp;"&amp;BB$2,#REF!,3,FALSE),"この業種での登録はありません")</f>
        <v>#REF!</v>
      </c>
      <c r="BF30" s="186" t="e">
        <f>IF(COUNTIF(#REF!,D30&amp;"&amp;"&amp;BB$2)&gt;0,VLOOKUP(D30&amp;"&amp;"&amp;BB$2,#REF!,3,FALSE),"この業種での登録はありません")</f>
        <v>#REF!</v>
      </c>
      <c r="BG30" s="190" t="str">
        <f>IF(COUNTIF(物品役務!A$3:D$4210,D30&amp;"&amp;"&amp;BB$2)&gt;0,VLOOKUP(D30&amp;"&amp;"&amp;BB$2,物品役務!A$3:D$4210,3,FALSE),"この業種での登録はありません")</f>
        <v>この業種での登録はありません</v>
      </c>
      <c r="BH30" s="194" t="e">
        <f>IF(BB$1=1,IF(OR(VLOOKUP(D30&amp;"&amp;"&amp;BB$2,#REF!,8,FALSE)="市内 本店",VLOOKUP(D30&amp;"&amp;"&amp;BB$2,#REF!,8,FALSE)="市内 営業所"),"○",""),"")</f>
        <v>#REF!</v>
      </c>
      <c r="BI30" s="198" t="str">
        <f>IF(BB$1=2,IF(OR(VLOOKUP(D30&amp;"&amp;"&amp;BB$2,#REF!,5,FALSE)="市内 本店",VLOOKUP(D30&amp;"&amp;"&amp;BB$2,#REF!,5,FALSE)="市内 営業所"),"○",""),"")</f>
        <v/>
      </c>
      <c r="BJ30" s="198" t="str">
        <f>IF(BB$1=3,IF(OR(VLOOKUP(D30&amp;"&amp;"&amp;BB$2,物品役務!A$3:D$4210,6,FALSE)="市内 本店",VLOOKUP(D30&amp;"&amp;"&amp;BB$2,物品役務!A$3:D$4210,6,FALSE)="市内 営業所"),"○",""),"")</f>
        <v/>
      </c>
      <c r="BK30" s="30" t="e">
        <f t="shared" si="7"/>
        <v>#REF!</v>
      </c>
      <c r="BL30" s="205" t="e">
        <f ca="1">IF(VLOOKUP(D30,#REF!,12,FALSE)&lt;TODAY(),"経審切れ","")</f>
        <v>#REF!</v>
      </c>
      <c r="BM30" s="209" t="e">
        <f ca="1">IF((VLOOKUP(D30,#REF!,12,FALSE)-TODAY())&lt;32,"経審注意","")</f>
        <v>#REF!</v>
      </c>
      <c r="BN30" s="212" t="e">
        <f ca="1">IF(COUNTIF(#REF!,D30)&gt;0,IF(VLOOKUP(D30,#REF!,5,FALSE)&lt;TODAY(),"","指名停止中"),"")</f>
        <v>#REF!</v>
      </c>
      <c r="BO30" s="217" t="e">
        <f t="shared" ca="1" si="8"/>
        <v>#REF!</v>
      </c>
      <c r="BP30" s="16" t="e">
        <f>IF(VLOOKUP(D30,#REF!,13,FALSE)="５００万未満相談","５００万未満相談","")</f>
        <v>#REF!</v>
      </c>
      <c r="BQ30" s="16" t="e">
        <f t="shared" si="9"/>
        <v>#REF!</v>
      </c>
    </row>
    <row r="31" spans="1:69" ht="14.25" customHeight="1">
      <c r="A31" s="33" t="str">
        <f>IF(D31="","",IF(BB$1=1,VLOOKUP(D31&amp;"&amp;"&amp;BB$2,#REF!,7,FALSE),""))</f>
        <v/>
      </c>
      <c r="B31" s="46"/>
      <c r="C31" s="52"/>
      <c r="D31" s="58"/>
      <c r="E31" s="64"/>
      <c r="F31" s="64"/>
      <c r="G31" s="64"/>
      <c r="H31" s="83"/>
      <c r="I31" s="84" t="str">
        <f t="shared" si="0"/>
        <v/>
      </c>
      <c r="J31" s="84"/>
      <c r="K31" s="84"/>
      <c r="L31" s="84"/>
      <c r="M31" s="84"/>
      <c r="N31" s="84"/>
      <c r="O31" s="84"/>
      <c r="P31" s="84"/>
      <c r="Q31" s="84"/>
      <c r="R31" s="84"/>
      <c r="S31" s="84"/>
      <c r="T31" s="84"/>
      <c r="U31" s="84"/>
      <c r="V31" s="84"/>
      <c r="W31" s="84"/>
      <c r="X31" s="84"/>
      <c r="Y31" s="84"/>
      <c r="Z31" s="115" t="str">
        <f t="shared" si="1"/>
        <v/>
      </c>
      <c r="AA31" s="115"/>
      <c r="AB31" s="115"/>
      <c r="AC31" s="124" t="str">
        <f ca="1">IF(I31="","",IF(SUMPRODUCT((#REF!=I31)*(#REF!&gt;TODAY()))&gt;0,"有","無"))</f>
        <v/>
      </c>
      <c r="AD31" s="128"/>
      <c r="AE31" s="128"/>
      <c r="AF31" s="128"/>
      <c r="AG31" s="140"/>
      <c r="AH31" s="124" t="str">
        <f t="shared" si="2"/>
        <v/>
      </c>
      <c r="AI31" s="128"/>
      <c r="AJ31" s="128"/>
      <c r="AK31" s="128"/>
      <c r="AL31" s="140"/>
      <c r="AM31" s="115" t="str">
        <f t="shared" si="3"/>
        <v/>
      </c>
      <c r="AN31" s="115"/>
      <c r="AO31" s="115"/>
      <c r="AP31" s="115"/>
      <c r="AQ31" s="115"/>
      <c r="AR31" s="124" t="str">
        <f t="shared" si="4"/>
        <v/>
      </c>
      <c r="AS31" s="128"/>
      <c r="AT31" s="128"/>
      <c r="AU31" s="140"/>
      <c r="AV31" s="167" t="str">
        <f t="shared" ca="1" si="5"/>
        <v/>
      </c>
      <c r="AW31" s="168"/>
      <c r="AX31" s="168"/>
      <c r="AY31" s="173"/>
      <c r="AZ31" s="174" t="str">
        <f t="shared" si="6"/>
        <v/>
      </c>
      <c r="BB31" s="16" t="s">
        <v>288</v>
      </c>
      <c r="BC31" s="16">
        <v>1</v>
      </c>
      <c r="BE31" s="182" t="e">
        <f>IF(COUNTIF(#REF!,D31&amp;"&amp;"&amp;BB$2)&gt;0,VLOOKUP(D31&amp;"&amp;"&amp;BB$2,#REF!,3,FALSE),"この業種での登録はありません")</f>
        <v>#REF!</v>
      </c>
      <c r="BF31" s="186" t="e">
        <f>IF(COUNTIF(#REF!,D31&amp;"&amp;"&amp;BB$2)&gt;0,VLOOKUP(D31&amp;"&amp;"&amp;BB$2,#REF!,3,FALSE),"この業種での登録はありません")</f>
        <v>#REF!</v>
      </c>
      <c r="BG31" s="190" t="str">
        <f>IF(COUNTIF(物品役務!A$3:D$4210,D31&amp;"&amp;"&amp;BB$2)&gt;0,VLOOKUP(D31&amp;"&amp;"&amp;BB$2,物品役務!A$3:D$4210,3,FALSE),"この業種での登録はありません")</f>
        <v>この業種での登録はありません</v>
      </c>
      <c r="BH31" s="194" t="e">
        <f>IF(BB$1=1,IF(OR(VLOOKUP(D31&amp;"&amp;"&amp;BB$2,#REF!,8,FALSE)="市内 本店",VLOOKUP(D31&amp;"&amp;"&amp;BB$2,#REF!,8,FALSE)="市内 営業所"),"○",""),"")</f>
        <v>#REF!</v>
      </c>
      <c r="BI31" s="198" t="str">
        <f>IF(BB$1=2,IF(OR(VLOOKUP(D31&amp;"&amp;"&amp;BB$2,#REF!,5,FALSE)="市内 本店",VLOOKUP(D31&amp;"&amp;"&amp;BB$2,#REF!,5,FALSE)="市内 営業所"),"○",""),"")</f>
        <v/>
      </c>
      <c r="BJ31" s="198" t="str">
        <f>IF(BB$1=3,IF(OR(VLOOKUP(D31&amp;"&amp;"&amp;BB$2,物品役務!A$3:D$4210,6,FALSE)="市内 本店",VLOOKUP(D31&amp;"&amp;"&amp;BB$2,物品役務!A$3:D$4210,6,FALSE)="市内 営業所"),"○",""),"")</f>
        <v/>
      </c>
      <c r="BK31" s="30" t="e">
        <f t="shared" si="7"/>
        <v>#REF!</v>
      </c>
      <c r="BL31" s="205" t="e">
        <f ca="1">IF(VLOOKUP(D31,#REF!,12,FALSE)&lt;TODAY(),"経審切れ","")</f>
        <v>#REF!</v>
      </c>
      <c r="BM31" s="209" t="e">
        <f ca="1">IF((VLOOKUP(D31,#REF!,12,FALSE)-TODAY())&lt;32,"経審注意","")</f>
        <v>#REF!</v>
      </c>
      <c r="BN31" s="212" t="e">
        <f ca="1">IF(COUNTIF(#REF!,D31)&gt;0,IF(VLOOKUP(D31,#REF!,5,FALSE)&lt;TODAY(),"","指名停止中"),"")</f>
        <v>#REF!</v>
      </c>
      <c r="BO31" s="217" t="e">
        <f t="shared" ca="1" si="8"/>
        <v>#REF!</v>
      </c>
      <c r="BP31" s="16" t="e">
        <f>IF(VLOOKUP(D31,#REF!,13,FALSE)="５００万未満相談","５００万未満相談","")</f>
        <v>#REF!</v>
      </c>
      <c r="BQ31" s="16" t="e">
        <f t="shared" si="9"/>
        <v>#REF!</v>
      </c>
    </row>
    <row r="32" spans="1:69" ht="14.25" customHeight="1">
      <c r="A32" s="33" t="str">
        <f>IF(D32="","",IF(BB$1=1,VLOOKUP(D32&amp;"&amp;"&amp;BB$2,#REF!,7,FALSE),""))</f>
        <v/>
      </c>
      <c r="B32" s="46"/>
      <c r="C32" s="52"/>
      <c r="D32" s="58"/>
      <c r="E32" s="64"/>
      <c r="F32" s="64"/>
      <c r="G32" s="64"/>
      <c r="H32" s="83"/>
      <c r="I32" s="84" t="str">
        <f t="shared" si="0"/>
        <v/>
      </c>
      <c r="J32" s="84"/>
      <c r="K32" s="84"/>
      <c r="L32" s="84"/>
      <c r="M32" s="84"/>
      <c r="N32" s="84"/>
      <c r="O32" s="84"/>
      <c r="P32" s="84"/>
      <c r="Q32" s="84"/>
      <c r="R32" s="84"/>
      <c r="S32" s="84"/>
      <c r="T32" s="84"/>
      <c r="U32" s="84"/>
      <c r="V32" s="84"/>
      <c r="W32" s="84"/>
      <c r="X32" s="84"/>
      <c r="Y32" s="84"/>
      <c r="Z32" s="115" t="str">
        <f t="shared" si="1"/>
        <v/>
      </c>
      <c r="AA32" s="115"/>
      <c r="AB32" s="115"/>
      <c r="AC32" s="124" t="str">
        <f ca="1">IF(I32="","",IF(SUMPRODUCT((#REF!=I32)*(#REF!&gt;TODAY()))&gt;0,"有","無"))</f>
        <v/>
      </c>
      <c r="AD32" s="128"/>
      <c r="AE32" s="128"/>
      <c r="AF32" s="128"/>
      <c r="AG32" s="140"/>
      <c r="AH32" s="124" t="str">
        <f t="shared" si="2"/>
        <v/>
      </c>
      <c r="AI32" s="128"/>
      <c r="AJ32" s="128"/>
      <c r="AK32" s="128"/>
      <c r="AL32" s="140"/>
      <c r="AM32" s="115" t="str">
        <f t="shared" si="3"/>
        <v/>
      </c>
      <c r="AN32" s="115"/>
      <c r="AO32" s="115"/>
      <c r="AP32" s="115"/>
      <c r="AQ32" s="115"/>
      <c r="AR32" s="124" t="str">
        <f t="shared" si="4"/>
        <v/>
      </c>
      <c r="AS32" s="128"/>
      <c r="AT32" s="128"/>
      <c r="AU32" s="140"/>
      <c r="AV32" s="167" t="str">
        <f t="shared" ca="1" si="5"/>
        <v/>
      </c>
      <c r="AW32" s="168"/>
      <c r="AX32" s="168"/>
      <c r="AY32" s="173"/>
      <c r="AZ32" s="174" t="str">
        <f t="shared" si="6"/>
        <v/>
      </c>
      <c r="BE32" s="182" t="e">
        <f>IF(COUNTIF(#REF!,D32&amp;"&amp;"&amp;BB$2)&gt;0,VLOOKUP(D32&amp;"&amp;"&amp;BB$2,#REF!,3,FALSE),"この業種での登録はありません")</f>
        <v>#REF!</v>
      </c>
      <c r="BF32" s="186" t="e">
        <f>IF(COUNTIF(#REF!,D32&amp;"&amp;"&amp;BB$2)&gt;0,VLOOKUP(D32&amp;"&amp;"&amp;BB$2,#REF!,3,FALSE),"この業種での登録はありません")</f>
        <v>#REF!</v>
      </c>
      <c r="BG32" s="190" t="str">
        <f>IF(COUNTIF(物品役務!A$3:D$4210,D32&amp;"&amp;"&amp;BB$2)&gt;0,VLOOKUP(D32&amp;"&amp;"&amp;BB$2,物品役務!A$3:D$4210,3,FALSE),"この業種での登録はありません")</f>
        <v>この業種での登録はありません</v>
      </c>
      <c r="BH32" s="194" t="e">
        <f>IF(BB$1=1,IF(OR(VLOOKUP(D32&amp;"&amp;"&amp;BB$2,#REF!,8,FALSE)="市内 本店",VLOOKUP(D32&amp;"&amp;"&amp;BB$2,#REF!,8,FALSE)="市内 営業所"),"○",""),"")</f>
        <v>#REF!</v>
      </c>
      <c r="BI32" s="198" t="str">
        <f>IF(BB$1=2,IF(OR(VLOOKUP(D32&amp;"&amp;"&amp;BB$2,#REF!,5,FALSE)="市内 本店",VLOOKUP(D32&amp;"&amp;"&amp;BB$2,#REF!,5,FALSE)="市内 営業所"),"○",""),"")</f>
        <v/>
      </c>
      <c r="BJ32" s="198" t="str">
        <f>IF(BB$1=3,IF(OR(VLOOKUP(D32&amp;"&amp;"&amp;BB$2,物品役務!A$3:D$4210,6,FALSE)="市内 本店",VLOOKUP(D32&amp;"&amp;"&amp;BB$2,物品役務!A$3:D$4210,6,FALSE)="市内 営業所"),"○",""),"")</f>
        <v/>
      </c>
      <c r="BK32" s="30" t="e">
        <f t="shared" si="7"/>
        <v>#REF!</v>
      </c>
      <c r="BL32" s="205" t="e">
        <f ca="1">IF(VLOOKUP(D32,#REF!,12,FALSE)&lt;TODAY(),"経審切れ","")</f>
        <v>#REF!</v>
      </c>
      <c r="BM32" s="209" t="e">
        <f ca="1">IF((VLOOKUP(D32,#REF!,12,FALSE)-TODAY())&lt;32,"経審注意","")</f>
        <v>#REF!</v>
      </c>
      <c r="BN32" s="212" t="e">
        <f ca="1">IF(COUNTIF(#REF!,D32)&gt;0,IF(VLOOKUP(D32,#REF!,5,FALSE)&lt;TODAY(),"","指名停止中"),"")</f>
        <v>#REF!</v>
      </c>
      <c r="BO32" s="217" t="e">
        <f t="shared" ca="1" si="8"/>
        <v>#REF!</v>
      </c>
      <c r="BP32" s="16" t="e">
        <f>IF(VLOOKUP(D32,#REF!,13,FALSE)="５００万未満相談","５００万未満相談","")</f>
        <v>#REF!</v>
      </c>
      <c r="BQ32" s="16" t="e">
        <f t="shared" si="9"/>
        <v>#REF!</v>
      </c>
    </row>
    <row r="33" spans="1:69" ht="14.25" customHeight="1">
      <c r="A33" s="33" t="str">
        <f>IF(D33="","",IF(BB$1=1,VLOOKUP(D33&amp;"&amp;"&amp;BB$2,#REF!,7,FALSE),""))</f>
        <v/>
      </c>
      <c r="B33" s="46"/>
      <c r="C33" s="52"/>
      <c r="D33" s="58"/>
      <c r="E33" s="64"/>
      <c r="F33" s="64"/>
      <c r="G33" s="64"/>
      <c r="H33" s="83"/>
      <c r="I33" s="84" t="str">
        <f t="shared" si="0"/>
        <v/>
      </c>
      <c r="J33" s="84"/>
      <c r="K33" s="84"/>
      <c r="L33" s="84"/>
      <c r="M33" s="84"/>
      <c r="N33" s="84"/>
      <c r="O33" s="84"/>
      <c r="P33" s="84"/>
      <c r="Q33" s="84"/>
      <c r="R33" s="84"/>
      <c r="S33" s="84"/>
      <c r="T33" s="84"/>
      <c r="U33" s="84"/>
      <c r="V33" s="84"/>
      <c r="W33" s="84"/>
      <c r="X33" s="84"/>
      <c r="Y33" s="84"/>
      <c r="Z33" s="115" t="str">
        <f t="shared" si="1"/>
        <v/>
      </c>
      <c r="AA33" s="115"/>
      <c r="AB33" s="115"/>
      <c r="AC33" s="124" t="str">
        <f ca="1">IF(I33="","",IF(SUMPRODUCT((#REF!=I33)*(#REF!&gt;TODAY()))&gt;0,"有","無"))</f>
        <v/>
      </c>
      <c r="AD33" s="128"/>
      <c r="AE33" s="128"/>
      <c r="AF33" s="128"/>
      <c r="AG33" s="140"/>
      <c r="AH33" s="124" t="str">
        <f t="shared" si="2"/>
        <v/>
      </c>
      <c r="AI33" s="128"/>
      <c r="AJ33" s="128"/>
      <c r="AK33" s="128"/>
      <c r="AL33" s="140"/>
      <c r="AM33" s="115" t="str">
        <f t="shared" si="3"/>
        <v/>
      </c>
      <c r="AN33" s="115"/>
      <c r="AO33" s="115"/>
      <c r="AP33" s="115"/>
      <c r="AQ33" s="115"/>
      <c r="AR33" s="124" t="str">
        <f t="shared" si="4"/>
        <v/>
      </c>
      <c r="AS33" s="128"/>
      <c r="AT33" s="128"/>
      <c r="AU33" s="140"/>
      <c r="AV33" s="167" t="str">
        <f t="shared" ca="1" si="5"/>
        <v/>
      </c>
      <c r="AW33" s="168"/>
      <c r="AX33" s="168"/>
      <c r="AY33" s="173"/>
      <c r="AZ33" s="174" t="str">
        <f t="shared" si="6"/>
        <v/>
      </c>
      <c r="BB33" s="16" t="s">
        <v>185</v>
      </c>
      <c r="BC33" s="16">
        <v>2</v>
      </c>
      <c r="BE33" s="182" t="e">
        <f>IF(COUNTIF(#REF!,D33&amp;"&amp;"&amp;BB$2)&gt;0,VLOOKUP(D33&amp;"&amp;"&amp;BB$2,#REF!,3,FALSE),"この業種での登録はありません")</f>
        <v>#REF!</v>
      </c>
      <c r="BF33" s="186" t="e">
        <f>IF(COUNTIF(#REF!,D33&amp;"&amp;"&amp;BB$2)&gt;0,VLOOKUP(D33&amp;"&amp;"&amp;BB$2,#REF!,3,FALSE),"この業種での登録はありません")</f>
        <v>#REF!</v>
      </c>
      <c r="BG33" s="190" t="str">
        <f>IF(COUNTIF(物品役務!A$3:D$4210,D33&amp;"&amp;"&amp;BB$2)&gt;0,VLOOKUP(D33&amp;"&amp;"&amp;BB$2,物品役務!A$3:D$4210,3,FALSE),"この業種での登録はありません")</f>
        <v>この業種での登録はありません</v>
      </c>
      <c r="BH33" s="194" t="e">
        <f>IF(BB$1=1,IF(OR(VLOOKUP(D33&amp;"&amp;"&amp;BB$2,#REF!,8,FALSE)="市内 本店",VLOOKUP(D33&amp;"&amp;"&amp;BB$2,#REF!,8,FALSE)="市内 営業所"),"○",""),"")</f>
        <v>#REF!</v>
      </c>
      <c r="BI33" s="198" t="str">
        <f>IF(BB$1=2,IF(OR(VLOOKUP(D33&amp;"&amp;"&amp;BB$2,#REF!,5,FALSE)="市内 本店",VLOOKUP(D33&amp;"&amp;"&amp;BB$2,#REF!,5,FALSE)="市内 営業所"),"○",""),"")</f>
        <v/>
      </c>
      <c r="BJ33" s="198" t="str">
        <f>IF(BB$1=3,IF(OR(VLOOKUP(D33&amp;"&amp;"&amp;BB$2,物品役務!A$3:D$4210,6,FALSE)="市内 本店",VLOOKUP(D33&amp;"&amp;"&amp;BB$2,物品役務!A$3:D$4210,6,FALSE)="市内 営業所"),"○",""),"")</f>
        <v/>
      </c>
      <c r="BK33" s="30" t="e">
        <f t="shared" si="7"/>
        <v>#REF!</v>
      </c>
      <c r="BL33" s="205" t="e">
        <f ca="1">IF(VLOOKUP(D33,#REF!,12,FALSE)&lt;TODAY(),"経審切れ","")</f>
        <v>#REF!</v>
      </c>
      <c r="BM33" s="209" t="e">
        <f ca="1">IF((VLOOKUP(D33,#REF!,12,FALSE)-TODAY())&lt;32,"経審注意","")</f>
        <v>#REF!</v>
      </c>
      <c r="BN33" s="212" t="e">
        <f ca="1">IF(COUNTIF(#REF!,D33)&gt;0,IF(VLOOKUP(D33,#REF!,5,FALSE)&lt;TODAY(),"","指名停止中"),"")</f>
        <v>#REF!</v>
      </c>
      <c r="BO33" s="217" t="e">
        <f t="shared" ca="1" si="8"/>
        <v>#REF!</v>
      </c>
      <c r="BP33" s="16" t="e">
        <f>IF(VLOOKUP(D33,#REF!,13,FALSE)="５００万未満相談","５００万未満相談","")</f>
        <v>#REF!</v>
      </c>
      <c r="BQ33" s="16" t="e">
        <f t="shared" si="9"/>
        <v>#REF!</v>
      </c>
    </row>
    <row r="34" spans="1:69" ht="14.25" customHeight="1">
      <c r="A34" s="33" t="str">
        <f>IF(D34="","",IF(BB$1=1,VLOOKUP(D34&amp;"&amp;"&amp;BB$2,#REF!,7,FALSE),""))</f>
        <v/>
      </c>
      <c r="B34" s="46"/>
      <c r="C34" s="52"/>
      <c r="D34" s="58"/>
      <c r="E34" s="64"/>
      <c r="F34" s="64"/>
      <c r="G34" s="64"/>
      <c r="H34" s="83"/>
      <c r="I34" s="84" t="str">
        <f t="shared" si="0"/>
        <v/>
      </c>
      <c r="J34" s="84"/>
      <c r="K34" s="84"/>
      <c r="L34" s="84"/>
      <c r="M34" s="84"/>
      <c r="N34" s="84"/>
      <c r="O34" s="84"/>
      <c r="P34" s="84"/>
      <c r="Q34" s="84"/>
      <c r="R34" s="84"/>
      <c r="S34" s="84"/>
      <c r="T34" s="84"/>
      <c r="U34" s="84"/>
      <c r="V34" s="84"/>
      <c r="W34" s="84"/>
      <c r="X34" s="84"/>
      <c r="Y34" s="84"/>
      <c r="Z34" s="115" t="str">
        <f t="shared" si="1"/>
        <v/>
      </c>
      <c r="AA34" s="115"/>
      <c r="AB34" s="115"/>
      <c r="AC34" s="124" t="str">
        <f ca="1">IF(I34="","",IF(SUMPRODUCT((#REF!=I34)*(#REF!&gt;TODAY()))&gt;0,"有","無"))</f>
        <v/>
      </c>
      <c r="AD34" s="128"/>
      <c r="AE34" s="128"/>
      <c r="AF34" s="128"/>
      <c r="AG34" s="140"/>
      <c r="AH34" s="124" t="str">
        <f t="shared" si="2"/>
        <v/>
      </c>
      <c r="AI34" s="128"/>
      <c r="AJ34" s="128"/>
      <c r="AK34" s="128"/>
      <c r="AL34" s="140"/>
      <c r="AM34" s="115" t="str">
        <f t="shared" si="3"/>
        <v/>
      </c>
      <c r="AN34" s="115"/>
      <c r="AO34" s="115"/>
      <c r="AP34" s="115"/>
      <c r="AQ34" s="115"/>
      <c r="AR34" s="124" t="str">
        <f t="shared" si="4"/>
        <v/>
      </c>
      <c r="AS34" s="128"/>
      <c r="AT34" s="128"/>
      <c r="AU34" s="140"/>
      <c r="AV34" s="167" t="str">
        <f t="shared" ca="1" si="5"/>
        <v/>
      </c>
      <c r="AW34" s="168"/>
      <c r="AX34" s="168"/>
      <c r="AY34" s="173"/>
      <c r="AZ34" s="174" t="str">
        <f t="shared" si="6"/>
        <v/>
      </c>
      <c r="BB34" s="16" t="s">
        <v>58</v>
      </c>
      <c r="BC34" s="16">
        <v>2</v>
      </c>
      <c r="BE34" s="182" t="e">
        <f>IF(COUNTIF(#REF!,D34&amp;"&amp;"&amp;BB$2)&gt;0,VLOOKUP(D34&amp;"&amp;"&amp;BB$2,#REF!,3,FALSE),"この業種での登録はありません")</f>
        <v>#REF!</v>
      </c>
      <c r="BF34" s="186" t="e">
        <f>IF(COUNTIF(#REF!,D34&amp;"&amp;"&amp;BB$2)&gt;0,VLOOKUP(D34&amp;"&amp;"&amp;BB$2,#REF!,3,FALSE),"この業種での登録はありません")</f>
        <v>#REF!</v>
      </c>
      <c r="BG34" s="190" t="str">
        <f>IF(COUNTIF(物品役務!A$3:D$4210,D34&amp;"&amp;"&amp;BB$2)&gt;0,VLOOKUP(D34&amp;"&amp;"&amp;BB$2,物品役務!A$3:D$4210,3,FALSE),"この業種での登録はありません")</f>
        <v>この業種での登録はありません</v>
      </c>
      <c r="BH34" s="194" t="e">
        <f>IF(BB$1=1,IF(OR(VLOOKUP(D34&amp;"&amp;"&amp;BB$2,#REF!,8,FALSE)="市内 本店",VLOOKUP(D34&amp;"&amp;"&amp;BB$2,#REF!,8,FALSE)="市内 営業所"),"○",""),"")</f>
        <v>#REF!</v>
      </c>
      <c r="BI34" s="198" t="str">
        <f>IF(BB$1=2,IF(OR(VLOOKUP(D34&amp;"&amp;"&amp;BB$2,#REF!,5,FALSE)="市内 本店",VLOOKUP(D34&amp;"&amp;"&amp;BB$2,#REF!,5,FALSE)="市内 営業所"),"○",""),"")</f>
        <v/>
      </c>
      <c r="BJ34" s="198" t="str">
        <f>IF(BB$1=3,IF(OR(VLOOKUP(D34&amp;"&amp;"&amp;BB$2,物品役務!A$3:D$4210,6,FALSE)="市内 本店",VLOOKUP(D34&amp;"&amp;"&amp;BB$2,物品役務!A$3:D$4210,6,FALSE)="市内 営業所"),"○",""),"")</f>
        <v/>
      </c>
      <c r="BK34" s="30" t="e">
        <f t="shared" si="7"/>
        <v>#REF!</v>
      </c>
      <c r="BL34" s="205" t="e">
        <f ca="1">IF(VLOOKUP(D34,#REF!,12,FALSE)&lt;TODAY(),"経審切れ","")</f>
        <v>#REF!</v>
      </c>
      <c r="BM34" s="209" t="e">
        <f ca="1">IF((VLOOKUP(D34,#REF!,12,FALSE)-TODAY())&lt;32,"経審注意","")</f>
        <v>#REF!</v>
      </c>
      <c r="BN34" s="212" t="e">
        <f ca="1">IF(COUNTIF(#REF!,D34)&gt;0,IF(VLOOKUP(D34,#REF!,5,FALSE)&lt;TODAY(),"","指名停止中"),"")</f>
        <v>#REF!</v>
      </c>
      <c r="BO34" s="217" t="e">
        <f t="shared" ca="1" si="8"/>
        <v>#REF!</v>
      </c>
      <c r="BP34" s="16" t="e">
        <f>IF(VLOOKUP(D34,#REF!,13,FALSE)="５００万未満相談","５００万未満相談","")</f>
        <v>#REF!</v>
      </c>
      <c r="BQ34" s="16" t="e">
        <f t="shared" si="9"/>
        <v>#REF!</v>
      </c>
    </row>
    <row r="35" spans="1:69" ht="14.25" customHeight="1">
      <c r="A35" s="33" t="str">
        <f>IF(D35="","",IF(BB$1=1,VLOOKUP(D35&amp;"&amp;"&amp;BB$2,#REF!,7,FALSE),""))</f>
        <v/>
      </c>
      <c r="B35" s="46"/>
      <c r="C35" s="52"/>
      <c r="D35" s="58"/>
      <c r="E35" s="64"/>
      <c r="F35" s="64"/>
      <c r="G35" s="64"/>
      <c r="H35" s="83"/>
      <c r="I35" s="84" t="str">
        <f t="shared" si="0"/>
        <v/>
      </c>
      <c r="J35" s="84"/>
      <c r="K35" s="84"/>
      <c r="L35" s="84"/>
      <c r="M35" s="84"/>
      <c r="N35" s="84"/>
      <c r="O35" s="84"/>
      <c r="P35" s="84"/>
      <c r="Q35" s="84"/>
      <c r="R35" s="84"/>
      <c r="S35" s="84"/>
      <c r="T35" s="84"/>
      <c r="U35" s="84"/>
      <c r="V35" s="84"/>
      <c r="W35" s="84"/>
      <c r="X35" s="84"/>
      <c r="Y35" s="84"/>
      <c r="Z35" s="115" t="str">
        <f t="shared" si="1"/>
        <v/>
      </c>
      <c r="AA35" s="115"/>
      <c r="AB35" s="115"/>
      <c r="AC35" s="124" t="str">
        <f ca="1">IF(I35="","",IF(SUMPRODUCT((#REF!=I35)*(#REF!&gt;TODAY()))&gt;0,"有","無"))</f>
        <v/>
      </c>
      <c r="AD35" s="128"/>
      <c r="AE35" s="128"/>
      <c r="AF35" s="128"/>
      <c r="AG35" s="140"/>
      <c r="AH35" s="124" t="str">
        <f t="shared" si="2"/>
        <v/>
      </c>
      <c r="AI35" s="128"/>
      <c r="AJ35" s="128"/>
      <c r="AK35" s="128"/>
      <c r="AL35" s="140"/>
      <c r="AM35" s="115" t="str">
        <f t="shared" si="3"/>
        <v/>
      </c>
      <c r="AN35" s="115"/>
      <c r="AO35" s="115"/>
      <c r="AP35" s="115"/>
      <c r="AQ35" s="115"/>
      <c r="AR35" s="124" t="str">
        <f t="shared" si="4"/>
        <v/>
      </c>
      <c r="AS35" s="128"/>
      <c r="AT35" s="128"/>
      <c r="AU35" s="140"/>
      <c r="AV35" s="167" t="str">
        <f t="shared" ca="1" si="5"/>
        <v/>
      </c>
      <c r="AW35" s="168"/>
      <c r="AX35" s="168"/>
      <c r="AY35" s="173"/>
      <c r="AZ35" s="174" t="str">
        <f t="shared" si="6"/>
        <v/>
      </c>
      <c r="BB35" s="16" t="s">
        <v>42</v>
      </c>
      <c r="BC35" s="16">
        <v>2</v>
      </c>
      <c r="BE35" s="182" t="e">
        <f>IF(COUNTIF(#REF!,D35&amp;"&amp;"&amp;BB$2)&gt;0,VLOOKUP(D35&amp;"&amp;"&amp;BB$2,#REF!,3,FALSE),"この業種での登録はありません")</f>
        <v>#REF!</v>
      </c>
      <c r="BF35" s="186" t="e">
        <f>IF(COUNTIF(#REF!,D35&amp;"&amp;"&amp;BB$2)&gt;0,VLOOKUP(D35&amp;"&amp;"&amp;BB$2,#REF!,3,FALSE),"この業種での登録はありません")</f>
        <v>#REF!</v>
      </c>
      <c r="BG35" s="190" t="str">
        <f>IF(COUNTIF(物品役務!A$3:D$4210,D35&amp;"&amp;"&amp;BB$2)&gt;0,VLOOKUP(D35&amp;"&amp;"&amp;BB$2,物品役務!A$3:D$4210,3,FALSE),"この業種での登録はありません")</f>
        <v>この業種での登録はありません</v>
      </c>
      <c r="BH35" s="194" t="e">
        <f>IF(BB$1=1,IF(OR(VLOOKUP(D35&amp;"&amp;"&amp;BB$2,#REF!,8,FALSE)="市内 本店",VLOOKUP(D35&amp;"&amp;"&amp;BB$2,#REF!,8,FALSE)="市内 営業所"),"○",""),"")</f>
        <v>#REF!</v>
      </c>
      <c r="BI35" s="198" t="str">
        <f>IF(BB$1=2,IF(OR(VLOOKUP(D35&amp;"&amp;"&amp;BB$2,#REF!,5,FALSE)="市内 本店",VLOOKUP(D35&amp;"&amp;"&amp;BB$2,#REF!,5,FALSE)="市内 営業所"),"○",""),"")</f>
        <v/>
      </c>
      <c r="BJ35" s="198" t="str">
        <f>IF(BB$1=3,IF(OR(VLOOKUP(D35&amp;"&amp;"&amp;BB$2,物品役務!A$3:D$4210,6,FALSE)="市内 本店",VLOOKUP(D35&amp;"&amp;"&amp;BB$2,物品役務!A$3:D$4210,6,FALSE)="市内 営業所"),"○",""),"")</f>
        <v/>
      </c>
      <c r="BK35" s="30" t="e">
        <f t="shared" si="7"/>
        <v>#REF!</v>
      </c>
      <c r="BL35" s="205" t="e">
        <f ca="1">IF(VLOOKUP(D35,#REF!,12,FALSE)&lt;TODAY(),"経審切れ","")</f>
        <v>#REF!</v>
      </c>
      <c r="BM35" s="209" t="e">
        <f ca="1">IF((VLOOKUP(D35,#REF!,12,FALSE)-TODAY())&lt;32,"経審注意","")</f>
        <v>#REF!</v>
      </c>
      <c r="BN35" s="212" t="e">
        <f ca="1">IF(COUNTIF(#REF!,D35)&gt;0,IF(VLOOKUP(D35,#REF!,5,FALSE)&lt;TODAY(),"","指名停止中"),"")</f>
        <v>#REF!</v>
      </c>
      <c r="BO35" s="217" t="e">
        <f t="shared" ca="1" si="8"/>
        <v>#REF!</v>
      </c>
      <c r="BP35" s="16" t="e">
        <f>IF(VLOOKUP(D35,#REF!,13,FALSE)="５００万未満相談","５００万未満相談","")</f>
        <v>#REF!</v>
      </c>
      <c r="BQ35" s="16" t="e">
        <f t="shared" si="9"/>
        <v>#REF!</v>
      </c>
    </row>
    <row r="36" spans="1:69" ht="14.25" customHeight="1">
      <c r="A36" s="33" t="str">
        <f>IF(D36="","",IF(BB$1=1,VLOOKUP(D36&amp;"&amp;"&amp;BB$2,#REF!,7,FALSE),""))</f>
        <v/>
      </c>
      <c r="B36" s="46"/>
      <c r="C36" s="52"/>
      <c r="D36" s="58"/>
      <c r="E36" s="64"/>
      <c r="F36" s="64"/>
      <c r="G36" s="64"/>
      <c r="H36" s="83"/>
      <c r="I36" s="84" t="str">
        <f t="shared" si="0"/>
        <v/>
      </c>
      <c r="J36" s="84"/>
      <c r="K36" s="84"/>
      <c r="L36" s="84"/>
      <c r="M36" s="84"/>
      <c r="N36" s="84"/>
      <c r="O36" s="84"/>
      <c r="P36" s="84"/>
      <c r="Q36" s="84"/>
      <c r="R36" s="84"/>
      <c r="S36" s="84"/>
      <c r="T36" s="84"/>
      <c r="U36" s="84"/>
      <c r="V36" s="84"/>
      <c r="W36" s="84"/>
      <c r="X36" s="84"/>
      <c r="Y36" s="84"/>
      <c r="Z36" s="115" t="str">
        <f t="shared" si="1"/>
        <v/>
      </c>
      <c r="AA36" s="115"/>
      <c r="AB36" s="115"/>
      <c r="AC36" s="124" t="str">
        <f ca="1">IF(I36="","",IF(SUMPRODUCT((#REF!=I36)*(#REF!&gt;TODAY()))&gt;0,"有","無"))</f>
        <v/>
      </c>
      <c r="AD36" s="128"/>
      <c r="AE36" s="128"/>
      <c r="AF36" s="128"/>
      <c r="AG36" s="140"/>
      <c r="AH36" s="124" t="str">
        <f t="shared" si="2"/>
        <v/>
      </c>
      <c r="AI36" s="128"/>
      <c r="AJ36" s="128"/>
      <c r="AK36" s="128"/>
      <c r="AL36" s="140"/>
      <c r="AM36" s="115" t="str">
        <f t="shared" si="3"/>
        <v/>
      </c>
      <c r="AN36" s="115"/>
      <c r="AO36" s="115"/>
      <c r="AP36" s="115"/>
      <c r="AQ36" s="115"/>
      <c r="AR36" s="124" t="str">
        <f t="shared" si="4"/>
        <v/>
      </c>
      <c r="AS36" s="128"/>
      <c r="AT36" s="128"/>
      <c r="AU36" s="140"/>
      <c r="AV36" s="167" t="str">
        <f t="shared" ca="1" si="5"/>
        <v/>
      </c>
      <c r="AW36" s="168"/>
      <c r="AX36" s="168"/>
      <c r="AY36" s="173"/>
      <c r="AZ36" s="174" t="str">
        <f t="shared" si="6"/>
        <v/>
      </c>
      <c r="BB36" s="16" t="s">
        <v>50</v>
      </c>
      <c r="BC36" s="16">
        <v>2</v>
      </c>
      <c r="BE36" s="183" t="e">
        <f>IF(COUNTIF(#REF!,D36&amp;"&amp;"&amp;BB$2)&gt;0,VLOOKUP(D36&amp;"&amp;"&amp;BB$2,#REF!,3,FALSE),"この業種での登録はありません")</f>
        <v>#REF!</v>
      </c>
      <c r="BF36" s="187" t="e">
        <f>IF(COUNTIF(#REF!,D36&amp;"&amp;"&amp;BB$2)&gt;0,VLOOKUP(D36&amp;"&amp;"&amp;BB$2,#REF!,3,FALSE),"この業種での登録はありません")</f>
        <v>#REF!</v>
      </c>
      <c r="BG36" s="191" t="str">
        <f>IF(COUNTIF(物品役務!A$3:D$4210,D36&amp;"&amp;"&amp;BB$2)&gt;0,VLOOKUP(D36&amp;"&amp;"&amp;BB$2,物品役務!A$3:D$4210,3,FALSE),"この業種での登録はありません")</f>
        <v>この業種での登録はありません</v>
      </c>
      <c r="BH36" s="195" t="e">
        <f>IF(BB$1=1,IF(OR(VLOOKUP(D36&amp;"&amp;"&amp;BB$2,#REF!,8,FALSE)="市内 本店",VLOOKUP(D36&amp;"&amp;"&amp;BB$2,#REF!,8,FALSE)="市内 営業所"),"○",""),"")</f>
        <v>#REF!</v>
      </c>
      <c r="BI36" s="199" t="str">
        <f>IF(BB$1=2,IF(OR(VLOOKUP(D36&amp;"&amp;"&amp;BB$2,#REF!,5,FALSE)="市内 本店",VLOOKUP(D36&amp;"&amp;"&amp;BB$2,#REF!,5,FALSE)="市内 営業所"),"○",""),"")</f>
        <v/>
      </c>
      <c r="BJ36" s="199" t="str">
        <f>IF(BB$1=3,IF(OR(VLOOKUP(D36&amp;"&amp;"&amp;BB$2,物品役務!A$3:D$4210,6,FALSE)="市内 本店",VLOOKUP(D36&amp;"&amp;"&amp;BB$2,物品役務!A$3:D$4210,6,FALSE)="市内 営業所"),"○",""),"")</f>
        <v/>
      </c>
      <c r="BK36" s="202" t="e">
        <f t="shared" si="7"/>
        <v>#REF!</v>
      </c>
      <c r="BL36" s="206" t="e">
        <f ca="1">IF(VLOOKUP(D36,#REF!,12,FALSE)&lt;TODAY(),"経審切れ","")</f>
        <v>#REF!</v>
      </c>
      <c r="BM36" s="210" t="e">
        <f ca="1">IF((VLOOKUP(D36,#REF!,12,FALSE)-TODAY())&lt;32,"経審注意","")</f>
        <v>#REF!</v>
      </c>
      <c r="BN36" s="213" t="e">
        <f ca="1">IF(COUNTIF(#REF!,D36)&gt;0,IF(VLOOKUP(D36,#REF!,5,FALSE)&lt;TODAY(),"","指名停止中"),"")</f>
        <v>#REF!</v>
      </c>
      <c r="BO36" s="218" t="e">
        <f t="shared" ca="1" si="8"/>
        <v>#REF!</v>
      </c>
      <c r="BP36" s="16" t="e">
        <f>IF(VLOOKUP(D36,#REF!,13,FALSE)="５００万未満相談","５００万未満相談","")</f>
        <v>#REF!</v>
      </c>
      <c r="BQ36" s="16" t="e">
        <f t="shared" si="9"/>
        <v>#REF!</v>
      </c>
    </row>
    <row r="37" spans="1:69" ht="9.9499999999999993" customHeight="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BB37" s="16" t="s">
        <v>285</v>
      </c>
      <c r="BC37" s="16">
        <v>2</v>
      </c>
    </row>
    <row r="38" spans="1:69">
      <c r="A38" s="16" t="s">
        <v>325</v>
      </c>
      <c r="BB38" s="16" t="s">
        <v>367</v>
      </c>
      <c r="BC38" s="16">
        <v>2</v>
      </c>
    </row>
    <row r="39" spans="1:69" ht="10.5" customHeight="1">
      <c r="AL39" s="34" t="s">
        <v>151</v>
      </c>
      <c r="AM39" s="34"/>
      <c r="AN39" s="142"/>
      <c r="AO39" s="142"/>
      <c r="AP39" s="34" t="s">
        <v>328</v>
      </c>
      <c r="AQ39" s="142"/>
      <c r="AR39" s="142"/>
      <c r="AS39" s="38" t="s">
        <v>178</v>
      </c>
      <c r="AT39" s="142"/>
      <c r="AU39" s="142"/>
      <c r="AV39" s="16" t="s">
        <v>298</v>
      </c>
      <c r="BB39" s="16" t="s">
        <v>360</v>
      </c>
      <c r="BC39" s="16">
        <v>2</v>
      </c>
    </row>
    <row r="40" spans="1:69" ht="10.5" customHeight="1">
      <c r="D40" s="59" t="s">
        <v>79</v>
      </c>
      <c r="E40" s="59"/>
      <c r="F40" s="59"/>
      <c r="G40" s="59"/>
      <c r="H40" s="59"/>
      <c r="I40" s="59"/>
      <c r="J40" s="59"/>
      <c r="K40" s="59"/>
      <c r="L40" s="59"/>
      <c r="M40" s="59"/>
      <c r="N40" s="59"/>
      <c r="O40" s="59"/>
      <c r="BB40" s="16" t="s">
        <v>350</v>
      </c>
      <c r="BC40" s="16">
        <v>2</v>
      </c>
    </row>
    <row r="41" spans="1:69" ht="10.5" customHeight="1">
      <c r="Y41" s="112"/>
      <c r="Z41" s="112"/>
      <c r="AA41" s="112"/>
      <c r="AC41" s="16" t="s">
        <v>127</v>
      </c>
      <c r="AH41" s="142"/>
      <c r="AI41" s="142"/>
      <c r="AJ41" s="142"/>
      <c r="AK41" s="142"/>
      <c r="AL41" s="142"/>
      <c r="AM41" s="142"/>
      <c r="AN41" s="142"/>
      <c r="AO41" s="142"/>
      <c r="AP41" s="142"/>
      <c r="AQ41" s="142"/>
      <c r="AR41" s="160"/>
      <c r="AS41" s="160"/>
      <c r="AT41" s="160"/>
      <c r="AU41" s="160"/>
      <c r="AV41" s="160"/>
      <c r="AW41" s="160"/>
      <c r="AX41" s="160"/>
      <c r="AY41" s="160"/>
      <c r="BB41" s="178"/>
    </row>
    <row r="42" spans="1:69">
      <c r="BB42" s="16" t="s">
        <v>354</v>
      </c>
      <c r="BC42" s="16">
        <v>3</v>
      </c>
    </row>
    <row r="43" spans="1:69">
      <c r="BB43" s="16" t="s">
        <v>210</v>
      </c>
      <c r="BC43" s="16">
        <v>3</v>
      </c>
    </row>
    <row r="44" spans="1:69">
      <c r="BB44" s="16" t="s">
        <v>5</v>
      </c>
      <c r="BC44" s="16">
        <v>3</v>
      </c>
    </row>
    <row r="45" spans="1:69">
      <c r="AM45" s="147"/>
      <c r="AT45" s="166"/>
      <c r="BB45" s="16" t="s">
        <v>302</v>
      </c>
      <c r="BC45" s="16">
        <v>3</v>
      </c>
    </row>
    <row r="46" spans="1:69">
      <c r="BB46" s="16" t="s">
        <v>140</v>
      </c>
      <c r="BC46" s="16">
        <v>3</v>
      </c>
    </row>
    <row r="47" spans="1:69">
      <c r="BB47" s="16" t="s">
        <v>236</v>
      </c>
      <c r="BC47" s="16">
        <v>3</v>
      </c>
    </row>
    <row r="48" spans="1:69">
      <c r="BB48" s="16" t="s">
        <v>200</v>
      </c>
      <c r="BC48" s="16">
        <v>3</v>
      </c>
    </row>
    <row r="49" spans="6:55">
      <c r="BB49" s="16" t="s">
        <v>19</v>
      </c>
      <c r="BC49" s="16">
        <v>3</v>
      </c>
    </row>
    <row r="50" spans="6:55">
      <c r="BB50" s="16" t="s">
        <v>247</v>
      </c>
      <c r="BC50" s="16">
        <v>3</v>
      </c>
    </row>
    <row r="51" spans="6:55">
      <c r="BB51" s="16" t="s">
        <v>108</v>
      </c>
      <c r="BC51" s="16">
        <v>3</v>
      </c>
    </row>
    <row r="52" spans="6:55">
      <c r="BB52" s="16" t="s">
        <v>205</v>
      </c>
      <c r="BC52" s="16">
        <v>3</v>
      </c>
    </row>
    <row r="53" spans="6:55">
      <c r="BB53" s="16" t="s">
        <v>106</v>
      </c>
      <c r="BC53" s="16">
        <v>3</v>
      </c>
    </row>
    <row r="54" spans="6:55">
      <c r="BB54" s="16" t="s">
        <v>64</v>
      </c>
      <c r="BC54" s="16">
        <v>3</v>
      </c>
    </row>
    <row r="55" spans="6:55">
      <c r="BB55" s="16" t="s">
        <v>85</v>
      </c>
      <c r="BC55" s="16">
        <v>3</v>
      </c>
    </row>
    <row r="56" spans="6:55">
      <c r="BB56" s="16" t="s">
        <v>229</v>
      </c>
      <c r="BC56" s="16">
        <v>3</v>
      </c>
    </row>
    <row r="57" spans="6:55">
      <c r="F57" s="34"/>
      <c r="BB57" s="16" t="s">
        <v>122</v>
      </c>
      <c r="BC57" s="16">
        <v>3</v>
      </c>
    </row>
    <row r="58" spans="6:55">
      <c r="F58" s="34"/>
      <c r="BB58" s="16" t="s">
        <v>295</v>
      </c>
      <c r="BC58" s="16">
        <v>3</v>
      </c>
    </row>
    <row r="59" spans="6:55">
      <c r="BB59" s="16" t="s">
        <v>96</v>
      </c>
      <c r="BC59" s="16">
        <v>3</v>
      </c>
    </row>
    <row r="60" spans="6:55">
      <c r="BB60" s="16" t="s">
        <v>129</v>
      </c>
      <c r="BC60" s="16">
        <v>3</v>
      </c>
    </row>
    <row r="61" spans="6:55">
      <c r="BB61" s="16" t="s">
        <v>338</v>
      </c>
      <c r="BC61" s="16">
        <v>3</v>
      </c>
    </row>
    <row r="62" spans="6:55">
      <c r="BB62" s="16" t="s">
        <v>287</v>
      </c>
      <c r="BC62" s="16">
        <v>3</v>
      </c>
    </row>
    <row r="63" spans="6:55">
      <c r="BB63" s="16" t="s">
        <v>139</v>
      </c>
      <c r="BC63" s="16">
        <v>3</v>
      </c>
    </row>
    <row r="64" spans="6:55">
      <c r="BB64" s="16" t="s">
        <v>167</v>
      </c>
      <c r="BC64" s="16">
        <v>3</v>
      </c>
    </row>
    <row r="65" spans="4:55">
      <c r="BB65" s="16" t="s">
        <v>265</v>
      </c>
      <c r="BC65" s="16">
        <v>3</v>
      </c>
    </row>
    <row r="66" spans="4:55">
      <c r="BB66" s="16" t="s">
        <v>168</v>
      </c>
      <c r="BC66" s="16">
        <v>3</v>
      </c>
    </row>
    <row r="67" spans="4:55">
      <c r="D67" s="34"/>
      <c r="F67" s="69"/>
      <c r="G67" s="69"/>
      <c r="P67" s="34"/>
      <c r="BB67" s="16" t="s">
        <v>221</v>
      </c>
      <c r="BC67" s="16">
        <v>3</v>
      </c>
    </row>
    <row r="68" spans="4:55">
      <c r="D68" s="34"/>
      <c r="F68" s="69"/>
      <c r="G68" s="69"/>
      <c r="P68" s="34"/>
      <c r="BB68" s="16" t="s">
        <v>76</v>
      </c>
      <c r="BC68" s="16">
        <v>3</v>
      </c>
    </row>
    <row r="69" spans="4:55">
      <c r="D69" s="34"/>
      <c r="F69" s="69"/>
      <c r="G69" s="69"/>
      <c r="P69" s="34"/>
      <c r="BB69" s="16" t="s">
        <v>102</v>
      </c>
      <c r="BC69" s="16">
        <v>3</v>
      </c>
    </row>
    <row r="70" spans="4:55">
      <c r="D70" s="34"/>
      <c r="F70" s="69"/>
      <c r="G70" s="69"/>
      <c r="P70" s="34"/>
      <c r="BB70" s="16" t="s">
        <v>32</v>
      </c>
      <c r="BC70" s="16">
        <v>3</v>
      </c>
    </row>
    <row r="71" spans="4:55">
      <c r="D71" s="34"/>
      <c r="F71" s="69"/>
      <c r="G71" s="69"/>
      <c r="P71" s="34"/>
      <c r="BB71" s="16" t="s">
        <v>114</v>
      </c>
      <c r="BC71" s="16">
        <v>3</v>
      </c>
    </row>
    <row r="72" spans="4:55">
      <c r="D72" s="34"/>
      <c r="F72" s="69"/>
      <c r="G72" s="69"/>
      <c r="P72" s="34"/>
      <c r="BB72" s="16" t="s">
        <v>150</v>
      </c>
      <c r="BC72" s="16">
        <v>3</v>
      </c>
    </row>
    <row r="73" spans="4:55">
      <c r="D73" s="34"/>
      <c r="F73" s="69"/>
      <c r="G73" s="69"/>
      <c r="P73" s="34"/>
      <c r="BB73" s="16" t="s">
        <v>269</v>
      </c>
      <c r="BC73" s="16">
        <v>3</v>
      </c>
    </row>
    <row r="74" spans="4:55">
      <c r="D74" s="34"/>
      <c r="F74" s="69"/>
      <c r="G74" s="69"/>
      <c r="P74" s="34"/>
      <c r="BB74" s="16" t="s">
        <v>99</v>
      </c>
      <c r="BC74" s="16">
        <v>3</v>
      </c>
    </row>
    <row r="75" spans="4:55">
      <c r="D75" s="34"/>
      <c r="F75" s="69"/>
      <c r="G75" s="69"/>
      <c r="P75" s="34"/>
      <c r="BB75" s="16" t="s">
        <v>117</v>
      </c>
      <c r="BC75" s="16">
        <v>3</v>
      </c>
    </row>
    <row r="76" spans="4:55">
      <c r="D76" s="34"/>
      <c r="F76" s="69"/>
      <c r="G76" s="69"/>
      <c r="P76" s="34"/>
      <c r="BB76" s="16" t="s">
        <v>346</v>
      </c>
      <c r="BC76" s="16">
        <v>3</v>
      </c>
    </row>
    <row r="77" spans="4:55">
      <c r="D77" s="34"/>
      <c r="F77" s="69"/>
      <c r="G77" s="69"/>
      <c r="P77" s="34"/>
      <c r="BB77" s="16" t="s">
        <v>183</v>
      </c>
      <c r="BC77" s="16">
        <v>3</v>
      </c>
    </row>
    <row r="78" spans="4:55">
      <c r="D78" s="34"/>
      <c r="F78" s="69"/>
      <c r="G78" s="69"/>
      <c r="P78" s="34"/>
      <c r="BB78" s="16" t="s">
        <v>20</v>
      </c>
      <c r="BC78" s="16">
        <v>3</v>
      </c>
    </row>
    <row r="79" spans="4:55">
      <c r="BB79" s="16" t="s">
        <v>83</v>
      </c>
      <c r="BC79" s="16">
        <v>3</v>
      </c>
    </row>
    <row r="80" spans="4:55">
      <c r="BB80" s="16" t="s">
        <v>111</v>
      </c>
      <c r="BC80" s="16">
        <v>3</v>
      </c>
    </row>
    <row r="81" spans="54:55">
      <c r="BB81" s="16" t="s">
        <v>258</v>
      </c>
      <c r="BC81" s="16">
        <v>3</v>
      </c>
    </row>
    <row r="82" spans="54:55">
      <c r="BB82" s="16" t="s">
        <v>232</v>
      </c>
      <c r="BC82" s="16">
        <v>3</v>
      </c>
    </row>
    <row r="83" spans="54:55">
      <c r="BB83" s="16" t="s">
        <v>138</v>
      </c>
      <c r="BC83" s="16">
        <v>3</v>
      </c>
    </row>
    <row r="84" spans="54:55">
      <c r="BB84" s="16" t="s">
        <v>68</v>
      </c>
      <c r="BC84" s="16">
        <v>3</v>
      </c>
    </row>
    <row r="85" spans="54:55">
      <c r="BB85" s="16" t="s">
        <v>170</v>
      </c>
      <c r="BC85" s="16">
        <v>3</v>
      </c>
    </row>
    <row r="86" spans="54:55">
      <c r="BB86" s="16" t="s">
        <v>337</v>
      </c>
      <c r="BC86" s="16">
        <v>3</v>
      </c>
    </row>
    <row r="87" spans="54:55">
      <c r="BB87" s="16" t="s">
        <v>16</v>
      </c>
      <c r="BC87" s="16">
        <v>3</v>
      </c>
    </row>
    <row r="88" spans="54:55">
      <c r="BB88" s="16" t="s">
        <v>120</v>
      </c>
      <c r="BC88" s="16">
        <v>3</v>
      </c>
    </row>
    <row r="89" spans="54:55">
      <c r="BB89" s="16" t="s">
        <v>26</v>
      </c>
      <c r="BC89" s="16">
        <v>3</v>
      </c>
    </row>
    <row r="90" spans="54:55">
      <c r="BB90" s="16" t="s">
        <v>320</v>
      </c>
      <c r="BC90" s="16">
        <v>3</v>
      </c>
    </row>
    <row r="91" spans="54:55">
      <c r="BB91" s="16" t="s">
        <v>197</v>
      </c>
      <c r="BC91" s="16">
        <v>3</v>
      </c>
    </row>
    <row r="92" spans="54:55">
      <c r="BB92" s="16" t="s">
        <v>89</v>
      </c>
      <c r="BC92" s="16">
        <v>3</v>
      </c>
    </row>
  </sheetData>
  <sheetProtection password="C4A3" sheet="1" scenarios="1"/>
  <protectedRanges>
    <protectedRange sqref="AR4" name="範囲16"/>
    <protectedRange sqref="AR41" name="範囲14_1"/>
    <protectedRange sqref="AH41:AO41" name="範囲13_1"/>
    <protectedRange sqref="AT39" name="範囲12_1"/>
    <protectedRange sqref="AQ39" name="範囲11_1"/>
    <protectedRange sqref="AN39" name="範囲10_1"/>
    <protectedRange sqref="AD19" name="範囲9_1"/>
    <protectedRange sqref="AB19" name="範囲8_1"/>
    <protectedRange sqref="Z19" name="範囲7_1"/>
    <protectedRange sqref="G18" name="範囲6_1"/>
    <protectedRange sqref="G15:V17" name="範囲5_1"/>
    <protectedRange sqref="B23:B36" name="範囲2_1"/>
    <protectedRange sqref="D23:H36" name="範囲1_1"/>
    <protectedRange sqref="F4:F6" name="範囲3_1"/>
    <protectedRange sqref="G19:G20" name="範囲4_1"/>
    <protectedRange sqref="AF16 AJ16 AR16 AN16 AV16" name="範囲15_1"/>
  </protectedRanges>
  <mergeCells count="215">
    <mergeCell ref="A1:AY1"/>
    <mergeCell ref="A8:AY8"/>
    <mergeCell ref="A9:C9"/>
    <mergeCell ref="D9:AD9"/>
    <mergeCell ref="AE9:AJ9"/>
    <mergeCell ref="AK9:AY9"/>
    <mergeCell ref="B15:E15"/>
    <mergeCell ref="W15:AE15"/>
    <mergeCell ref="AF15:AY15"/>
    <mergeCell ref="B16:E16"/>
    <mergeCell ref="W16:X16"/>
    <mergeCell ref="Y16:AD16"/>
    <mergeCell ref="AF16:AI16"/>
    <mergeCell ref="AJ16:AM16"/>
    <mergeCell ref="AN16:AQ16"/>
    <mergeCell ref="AR16:AU16"/>
    <mergeCell ref="AV16:AY16"/>
    <mergeCell ref="B17:E17"/>
    <mergeCell ref="G17:V17"/>
    <mergeCell ref="W17:X17"/>
    <mergeCell ref="Y17:AD17"/>
    <mergeCell ref="B18:E18"/>
    <mergeCell ref="G18:M18"/>
    <mergeCell ref="O18:U18"/>
    <mergeCell ref="W18:AE18"/>
    <mergeCell ref="B19:E19"/>
    <mergeCell ref="G19:V19"/>
    <mergeCell ref="X19:Y19"/>
    <mergeCell ref="A20:Y20"/>
    <mergeCell ref="Z20:AY20"/>
    <mergeCell ref="BH21:BK21"/>
    <mergeCell ref="BL21:BN21"/>
    <mergeCell ref="BP21:BQ21"/>
    <mergeCell ref="A23:C23"/>
    <mergeCell ref="D23:H23"/>
    <mergeCell ref="I23:Y23"/>
    <mergeCell ref="Z23:AB23"/>
    <mergeCell ref="AC23:AG23"/>
    <mergeCell ref="AH23:AL23"/>
    <mergeCell ref="AM23:AQ23"/>
    <mergeCell ref="AR23:AU23"/>
    <mergeCell ref="AV23:AY23"/>
    <mergeCell ref="A24:C24"/>
    <mergeCell ref="D24:H24"/>
    <mergeCell ref="I24:Y24"/>
    <mergeCell ref="Z24:AB24"/>
    <mergeCell ref="AC24:AG24"/>
    <mergeCell ref="AH24:AL24"/>
    <mergeCell ref="AM24:AQ24"/>
    <mergeCell ref="AR24:AU24"/>
    <mergeCell ref="AV24:AY24"/>
    <mergeCell ref="A25:C25"/>
    <mergeCell ref="D25:H25"/>
    <mergeCell ref="I25:Y25"/>
    <mergeCell ref="Z25:AB25"/>
    <mergeCell ref="AC25:AG25"/>
    <mergeCell ref="AH25:AL25"/>
    <mergeCell ref="AM25:AQ25"/>
    <mergeCell ref="AR25:AU25"/>
    <mergeCell ref="AV25:AY25"/>
    <mergeCell ref="A26:C26"/>
    <mergeCell ref="D26:H26"/>
    <mergeCell ref="I26:Y26"/>
    <mergeCell ref="Z26:AB26"/>
    <mergeCell ref="AC26:AG26"/>
    <mergeCell ref="AH26:AL26"/>
    <mergeCell ref="AM26:AQ26"/>
    <mergeCell ref="AR26:AU26"/>
    <mergeCell ref="AV26:AY26"/>
    <mergeCell ref="A27:C27"/>
    <mergeCell ref="D27:H27"/>
    <mergeCell ref="I27:Y27"/>
    <mergeCell ref="Z27:AB27"/>
    <mergeCell ref="AC27:AG27"/>
    <mergeCell ref="AH27:AL27"/>
    <mergeCell ref="AM27:AQ27"/>
    <mergeCell ref="AR27:AU27"/>
    <mergeCell ref="AV27:AY27"/>
    <mergeCell ref="A28:C28"/>
    <mergeCell ref="D28:H28"/>
    <mergeCell ref="I28:Y28"/>
    <mergeCell ref="Z28:AB28"/>
    <mergeCell ref="AC28:AG28"/>
    <mergeCell ref="AH28:AL28"/>
    <mergeCell ref="AM28:AQ28"/>
    <mergeCell ref="AR28:AU28"/>
    <mergeCell ref="AV28:AY28"/>
    <mergeCell ref="A29:C29"/>
    <mergeCell ref="D29:H29"/>
    <mergeCell ref="I29:Y29"/>
    <mergeCell ref="Z29:AB29"/>
    <mergeCell ref="AC29:AG29"/>
    <mergeCell ref="AH29:AL29"/>
    <mergeCell ref="AM29:AQ29"/>
    <mergeCell ref="AR29:AU29"/>
    <mergeCell ref="AV29:AY29"/>
    <mergeCell ref="A30:C30"/>
    <mergeCell ref="D30:H30"/>
    <mergeCell ref="I30:Y30"/>
    <mergeCell ref="Z30:AB30"/>
    <mergeCell ref="AC30:AG30"/>
    <mergeCell ref="AH30:AL30"/>
    <mergeCell ref="AM30:AQ30"/>
    <mergeCell ref="AR30:AU30"/>
    <mergeCell ref="AV30:AY30"/>
    <mergeCell ref="A31:C31"/>
    <mergeCell ref="D31:H31"/>
    <mergeCell ref="I31:Y31"/>
    <mergeCell ref="Z31:AB31"/>
    <mergeCell ref="AC31:AG31"/>
    <mergeCell ref="AH31:AL31"/>
    <mergeCell ref="AM31:AQ31"/>
    <mergeCell ref="AR31:AU31"/>
    <mergeCell ref="AV31:AY31"/>
    <mergeCell ref="A32:C32"/>
    <mergeCell ref="D32:H32"/>
    <mergeCell ref="I32:Y32"/>
    <mergeCell ref="Z32:AB32"/>
    <mergeCell ref="AC32:AG32"/>
    <mergeCell ref="AH32:AL32"/>
    <mergeCell ref="AM32:AQ32"/>
    <mergeCell ref="AR32:AU32"/>
    <mergeCell ref="AV32:AY32"/>
    <mergeCell ref="A33:C33"/>
    <mergeCell ref="D33:H33"/>
    <mergeCell ref="I33:Y33"/>
    <mergeCell ref="Z33:AB33"/>
    <mergeCell ref="AC33:AG33"/>
    <mergeCell ref="AH33:AL33"/>
    <mergeCell ref="AM33:AQ33"/>
    <mergeCell ref="AR33:AU33"/>
    <mergeCell ref="AV33:AY33"/>
    <mergeCell ref="A34:C34"/>
    <mergeCell ref="D34:H34"/>
    <mergeCell ref="I34:Y34"/>
    <mergeCell ref="Z34:AB34"/>
    <mergeCell ref="AC34:AG34"/>
    <mergeCell ref="AH34:AL34"/>
    <mergeCell ref="AM34:AQ34"/>
    <mergeCell ref="AR34:AU34"/>
    <mergeCell ref="AV34:AY34"/>
    <mergeCell ref="A35:C35"/>
    <mergeCell ref="D35:H35"/>
    <mergeCell ref="I35:Y35"/>
    <mergeCell ref="Z35:AB35"/>
    <mergeCell ref="AC35:AG35"/>
    <mergeCell ref="AH35:AL35"/>
    <mergeCell ref="AM35:AQ35"/>
    <mergeCell ref="AR35:AU35"/>
    <mergeCell ref="AV35:AY35"/>
    <mergeCell ref="A36:C36"/>
    <mergeCell ref="D36:H36"/>
    <mergeCell ref="I36:Y36"/>
    <mergeCell ref="Z36:AB36"/>
    <mergeCell ref="AC36:AG36"/>
    <mergeCell ref="AH36:AL36"/>
    <mergeCell ref="AM36:AQ36"/>
    <mergeCell ref="AR36:AU36"/>
    <mergeCell ref="AV36:AY36"/>
    <mergeCell ref="AL39:AM39"/>
    <mergeCell ref="AN39:AO39"/>
    <mergeCell ref="AQ39:AR39"/>
    <mergeCell ref="AT39:AU39"/>
    <mergeCell ref="D40:O40"/>
    <mergeCell ref="AH41:AQ41"/>
    <mergeCell ref="AR41:AY41"/>
    <mergeCell ref="AM4:AQ5"/>
    <mergeCell ref="AR4:AX5"/>
    <mergeCell ref="A10:C11"/>
    <mergeCell ref="D10:F11"/>
    <mergeCell ref="G10:I11"/>
    <mergeCell ref="J10:L11"/>
    <mergeCell ref="M10:O11"/>
    <mergeCell ref="P10:R11"/>
    <mergeCell ref="S10:U11"/>
    <mergeCell ref="V10:X11"/>
    <mergeCell ref="Y10:AA11"/>
    <mergeCell ref="AB10:AD11"/>
    <mergeCell ref="AE10:AG11"/>
    <mergeCell ref="AH10:AJ11"/>
    <mergeCell ref="AK10:AM11"/>
    <mergeCell ref="AN10:AP11"/>
    <mergeCell ref="AQ10:AT11"/>
    <mergeCell ref="AU10:AY11"/>
    <mergeCell ref="A12:C14"/>
    <mergeCell ref="D12:F14"/>
    <mergeCell ref="G12:I14"/>
    <mergeCell ref="J12:L14"/>
    <mergeCell ref="M12:O14"/>
    <mergeCell ref="P12:R14"/>
    <mergeCell ref="S12:U14"/>
    <mergeCell ref="V12:X14"/>
    <mergeCell ref="Y12:AA14"/>
    <mergeCell ref="AB12:AD14"/>
    <mergeCell ref="AE12:AG14"/>
    <mergeCell ref="AH12:AJ14"/>
    <mergeCell ref="AK12:AM14"/>
    <mergeCell ref="AN12:AP14"/>
    <mergeCell ref="AQ12:AT14"/>
    <mergeCell ref="AU12:AY14"/>
    <mergeCell ref="G15:V16"/>
    <mergeCell ref="AF17:AI19"/>
    <mergeCell ref="AJ17:AM19"/>
    <mergeCell ref="AN17:AQ19"/>
    <mergeCell ref="AR17:AU19"/>
    <mergeCell ref="AV17:AY19"/>
    <mergeCell ref="A21:C22"/>
    <mergeCell ref="D21:H22"/>
    <mergeCell ref="I21:Y22"/>
    <mergeCell ref="Z21:AB22"/>
    <mergeCell ref="AC21:AG22"/>
    <mergeCell ref="AH21:AL22"/>
    <mergeCell ref="AM21:AQ22"/>
    <mergeCell ref="AR21:AU22"/>
    <mergeCell ref="AV21:AY22"/>
  </mergeCells>
  <phoneticPr fontId="1"/>
  <conditionalFormatting sqref="AR23:AU36">
    <cfRule type="expression" dxfId="55" priority="1" stopIfTrue="1">
      <formula>OR(AV23="経審切れ",AV23="指名停止中")</formula>
    </cfRule>
  </conditionalFormatting>
  <conditionalFormatting sqref="AM23:AQ36">
    <cfRule type="expression" dxfId="54" priority="2" stopIfTrue="1">
      <formula>OR(AV23="経審切れ",AV23="指名停止中")</formula>
    </cfRule>
  </conditionalFormatting>
  <conditionalFormatting sqref="AH23:AH36">
    <cfRule type="expression" dxfId="53" priority="3" stopIfTrue="1">
      <formula>OR(AV23="経審切れ",AV23="指名停止中")</formula>
    </cfRule>
  </conditionalFormatting>
  <conditionalFormatting sqref="AC23:AC36">
    <cfRule type="expression" dxfId="52" priority="4" stopIfTrue="1">
      <formula>OR(AV23="経審切れ",AV23="指名停止中")</formula>
    </cfRule>
  </conditionalFormatting>
  <conditionalFormatting sqref="Z23:AB36">
    <cfRule type="expression" dxfId="51" priority="5" stopIfTrue="1">
      <formula>OR(AV23="経審切れ",AV23="指名停止中")</formula>
    </cfRule>
  </conditionalFormatting>
  <conditionalFormatting sqref="A23:A36">
    <cfRule type="expression" dxfId="50" priority="6" stopIfTrue="1">
      <formula>OR(AV23="経審切れ",AV23="指名停止中")</formula>
    </cfRule>
  </conditionalFormatting>
  <conditionalFormatting sqref="AH41:AQ41 Y41:AA41">
    <cfRule type="cellIs" dxfId="49" priority="7" stopIfTrue="1" operator="greaterThan">
      <formula>0</formula>
    </cfRule>
  </conditionalFormatting>
  <conditionalFormatting sqref="AR41:AY41 AT39:AU39 AN39:AO39 AQ39:AR39 G19 W16:Y17 AE16:AE17">
    <cfRule type="expression" dxfId="48" priority="8" stopIfTrue="1">
      <formula>$AR$41&gt;0</formula>
    </cfRule>
  </conditionalFormatting>
  <conditionalFormatting sqref="D23:H36">
    <cfRule type="expression" dxfId="47" priority="9" stopIfTrue="1">
      <formula>OR(AV23="経審切れ",AV23="指名停止中")</formula>
    </cfRule>
    <cfRule type="cellIs" dxfId="46" priority="10" stopIfTrue="1" operator="greaterThan">
      <formula>0</formula>
    </cfRule>
    <cfRule type="expression" dxfId="45" priority="11" stopIfTrue="1">
      <formula>AR37&gt;0</formula>
    </cfRule>
  </conditionalFormatting>
  <conditionalFormatting sqref="AD19 Z19 AB19 G18:M18 H15:V16 G15:G17">
    <cfRule type="cellIs" dxfId="44" priority="12" stopIfTrue="1" operator="greaterThan">
      <formula>0</formula>
    </cfRule>
  </conditionalFormatting>
  <conditionalFormatting sqref="AC19 AA19 AT40:AU40 AS39:AS40 AN40:AO40 AP39:AP40 AQ40:AR40 AC39:AM40">
    <cfRule type="expression" dxfId="43" priority="13" stopIfTrue="1">
      <formula>#REF!=1</formula>
    </cfRule>
  </conditionalFormatting>
  <conditionalFormatting sqref="A9:AD11">
    <cfRule type="expression" dxfId="42" priority="14" stopIfTrue="1">
      <formula>$AR$4="通常用"</formula>
    </cfRule>
  </conditionalFormatting>
  <conditionalFormatting sqref="A12:AD14">
    <cfRule type="expression" dxfId="41" priority="15" stopIfTrue="1">
      <formula>$AR$4="通常用"</formula>
    </cfRule>
  </conditionalFormatting>
  <conditionalFormatting sqref="AE10:AY11">
    <cfRule type="expression" dxfId="40" priority="16" stopIfTrue="1">
      <formula>$G$18&lt;3000000</formula>
    </cfRule>
    <cfRule type="expression" dxfId="39" priority="17" stopIfTrue="1">
      <formula>$AR$4="通常用"</formula>
    </cfRule>
  </conditionalFormatting>
  <conditionalFormatting sqref="AN12:AY14 AE12:AG14">
    <cfRule type="expression" dxfId="38" priority="18" stopIfTrue="1">
      <formula>$G$18&lt;3000000</formula>
    </cfRule>
    <cfRule type="expression" dxfId="37" priority="19" stopIfTrue="1">
      <formula>$AR$4="通常用"</formula>
    </cfRule>
  </conditionalFormatting>
  <conditionalFormatting sqref="AH12:AM14">
    <cfRule type="expression" dxfId="36" priority="20" stopIfTrue="1">
      <formula>$G$18&lt;3000000</formula>
    </cfRule>
    <cfRule type="expression" dxfId="35" priority="21" stopIfTrue="1">
      <formula>$AR$4="通常用"</formula>
    </cfRule>
  </conditionalFormatting>
  <conditionalFormatting sqref="AK9:AY9">
    <cfRule type="expression" dxfId="34" priority="22" stopIfTrue="1">
      <formula>$G$18&lt;3000000</formula>
    </cfRule>
    <cfRule type="expression" dxfId="33" priority="23" stopIfTrue="1">
      <formula>$AR$4="通常用"</formula>
    </cfRule>
  </conditionalFormatting>
  <conditionalFormatting sqref="AE9:AJ9">
    <cfRule type="expression" dxfId="32" priority="24" stopIfTrue="1">
      <formula>$AR$4="持ち回り用"</formula>
    </cfRule>
    <cfRule type="expression" dxfId="31" priority="25" stopIfTrue="1">
      <formula>$G$18&lt;3000000</formula>
    </cfRule>
  </conditionalFormatting>
  <conditionalFormatting sqref="I23:Y36">
    <cfRule type="expression" dxfId="30" priority="26" stopIfTrue="1">
      <formula>OR(AV23="経審切れ",AV23="指名停止中")</formula>
    </cfRule>
  </conditionalFormatting>
  <conditionalFormatting sqref="AV23:AY36">
    <cfRule type="expression" dxfId="29" priority="27" stopIfTrue="1">
      <formula>OR(AV23="経審切れ",AV23="指名停止中")</formula>
    </cfRule>
    <cfRule type="cellIs" dxfId="28" priority="28" stopIfTrue="1" operator="equal">
      <formula>"経審注意"</formula>
    </cfRule>
  </conditionalFormatting>
  <dataValidations count="2">
    <dataValidation type="list" allowBlank="1" showDropDown="0" showInputMessage="1" showErrorMessage="1" sqref="AR4">
      <formula1>$BC$1:$BC$2</formula1>
    </dataValidation>
    <dataValidation type="list" allowBlank="0" showDropDown="0" showInputMessage="1" showErrorMessage="1" sqref="G19:V19">
      <formula1>$BB$3:$BB$92</formula1>
    </dataValidation>
  </dataValidations>
  <printOptions horizontalCentered="1"/>
  <pageMargins left="0.59055118110236227" right="0.11811023622047244" top="0.39370078740157483" bottom="0.39370078740157483" header="0.51181102362204722" footer="0.19685039370078741"/>
  <pageSetup paperSize="9" scale="123" fitToWidth="1" fitToHeight="1" orientation="landscape" usePrinterDefaults="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dimension ref="A1:BC83"/>
  <sheetViews>
    <sheetView showGridLines="0" zoomScaleSheetLayoutView="100" workbookViewId="0">
      <pane ySplit="11" topLeftCell="A12" activePane="bottomLeft" state="frozen"/>
      <selection pane="bottomLeft" activeCell="I32" sqref="I32:Y32"/>
    </sheetView>
  </sheetViews>
  <sheetFormatPr defaultColWidth="2.625" defaultRowHeight="10.5"/>
  <cols>
    <col min="1" max="51" width="2.125" style="16" customWidth="1"/>
    <col min="52" max="55" width="1.75" style="220" customWidth="1"/>
    <col min="56" max="58" width="5.625" style="16" customWidth="1"/>
    <col min="59" max="16384" width="2.625" style="16"/>
  </cols>
  <sheetData>
    <row r="1" spans="1:55" s="221" customFormat="1" ht="13.5">
      <c r="A1" s="222" t="s">
        <v>314</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306"/>
      <c r="BA1" s="306"/>
      <c r="BB1" s="306"/>
      <c r="BC1" s="306"/>
    </row>
    <row r="2" spans="1:55" s="221" customFormat="1" ht="13.5">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306"/>
      <c r="BA2" s="306"/>
      <c r="BB2" s="306"/>
      <c r="BC2" s="306"/>
    </row>
    <row r="3" spans="1:55" s="221" customFormat="1" ht="13.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306"/>
      <c r="BA3" s="306"/>
      <c r="BB3" s="306"/>
      <c r="BC3" s="306"/>
    </row>
    <row r="4" spans="1:55" s="221" customFormat="1" ht="13.5" customHeight="1">
      <c r="A4" s="222"/>
      <c r="B4" s="224" t="s">
        <v>141</v>
      </c>
      <c r="C4" s="233" t="s">
        <v>14</v>
      </c>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306"/>
      <c r="BA4" s="306"/>
      <c r="BB4" s="306"/>
      <c r="BC4" s="306"/>
    </row>
    <row r="5" spans="1:55" s="221" customFormat="1" ht="13.5" customHeight="1">
      <c r="A5" s="223"/>
      <c r="B5" s="224" t="s">
        <v>25</v>
      </c>
      <c r="C5" s="233" t="s">
        <v>347</v>
      </c>
      <c r="D5" s="223"/>
      <c r="E5" s="223"/>
      <c r="F5" s="223"/>
      <c r="G5" s="223"/>
      <c r="H5" s="47"/>
      <c r="I5" s="47"/>
      <c r="J5" s="47"/>
      <c r="K5" s="47"/>
      <c r="L5" s="249"/>
      <c r="M5" s="249"/>
      <c r="N5" s="47"/>
      <c r="O5" s="249"/>
      <c r="P5" s="249"/>
      <c r="Q5" s="36"/>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305"/>
      <c r="BA5" s="305"/>
      <c r="BB5" s="306"/>
      <c r="BC5" s="306"/>
    </row>
    <row r="6" spans="1:55" s="221" customFormat="1" ht="13.5" customHeight="1">
      <c r="A6" s="224"/>
      <c r="B6" s="35" t="s">
        <v>35</v>
      </c>
      <c r="C6" s="47" t="s">
        <v>356</v>
      </c>
      <c r="D6" s="224"/>
      <c r="E6" s="224"/>
      <c r="F6" s="224"/>
      <c r="G6" s="224"/>
      <c r="H6" s="47"/>
      <c r="I6" s="47"/>
      <c r="J6" s="47"/>
      <c r="K6" s="47"/>
      <c r="L6" s="249"/>
      <c r="M6" s="249"/>
      <c r="N6" s="47"/>
      <c r="O6" s="249"/>
      <c r="P6" s="249"/>
      <c r="Q6" s="249"/>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305"/>
      <c r="BA6" s="305"/>
      <c r="BB6" s="306"/>
      <c r="BC6" s="306"/>
    </row>
    <row r="7" spans="1:55" ht="13.5" customHeight="1">
      <c r="A7" s="225"/>
      <c r="B7" s="224" t="s">
        <v>310</v>
      </c>
      <c r="C7" s="233" t="s">
        <v>121</v>
      </c>
      <c r="D7" s="47"/>
      <c r="E7" s="237"/>
      <c r="F7" s="237"/>
      <c r="G7" s="237"/>
      <c r="H7" s="237"/>
      <c r="I7" s="237"/>
      <c r="J7" s="237"/>
      <c r="K7" s="237"/>
      <c r="L7" s="237"/>
      <c r="M7" s="237"/>
      <c r="N7" s="225"/>
      <c r="O7" s="225"/>
      <c r="P7" s="225"/>
      <c r="Q7" s="225"/>
      <c r="R7" s="225"/>
      <c r="S7" s="225"/>
      <c r="T7" s="225"/>
      <c r="U7" s="269"/>
      <c r="V7" s="269"/>
      <c r="W7" s="269"/>
      <c r="X7" s="269"/>
      <c r="Y7" s="269"/>
      <c r="Z7" s="269"/>
      <c r="AA7" s="269"/>
      <c r="AB7" s="269"/>
      <c r="AC7" s="269"/>
      <c r="AD7" s="269"/>
      <c r="AE7" s="269"/>
      <c r="AF7" s="269"/>
      <c r="AG7" s="269"/>
      <c r="AH7" s="269"/>
      <c r="AI7" s="296"/>
      <c r="AJ7" s="296"/>
      <c r="AK7" s="296"/>
      <c r="AL7" s="296"/>
      <c r="AM7" s="296"/>
      <c r="AN7" s="296"/>
      <c r="AO7" s="296"/>
      <c r="AP7" s="296"/>
      <c r="AQ7" s="296"/>
      <c r="AR7" s="296"/>
      <c r="AS7" s="304" t="s">
        <v>180</v>
      </c>
      <c r="AT7" s="296"/>
      <c r="AU7" s="296"/>
      <c r="AV7" s="296"/>
      <c r="AW7" s="296"/>
      <c r="AX7" s="296"/>
      <c r="AY7" s="296"/>
    </row>
    <row r="8" spans="1:55" ht="13.5" customHeight="1">
      <c r="A8" s="226"/>
      <c r="B8" s="35"/>
      <c r="C8" s="233" t="s">
        <v>217</v>
      </c>
      <c r="D8" s="47"/>
      <c r="E8" s="224"/>
      <c r="F8" s="224"/>
      <c r="G8" s="226"/>
      <c r="H8" s="243"/>
      <c r="I8" s="243"/>
      <c r="J8" s="243"/>
      <c r="K8" s="243"/>
      <c r="L8" s="243"/>
      <c r="M8" s="243"/>
      <c r="N8" s="243"/>
      <c r="O8" s="225"/>
      <c r="P8" s="225"/>
      <c r="Q8" s="262"/>
      <c r="R8" s="237"/>
      <c r="S8" s="237"/>
      <c r="T8" s="237"/>
      <c r="U8" s="237"/>
      <c r="V8" s="237"/>
      <c r="W8" s="237"/>
      <c r="X8" s="237"/>
      <c r="Y8" s="237"/>
      <c r="Z8" s="237"/>
      <c r="AA8" s="237"/>
      <c r="AB8" s="237"/>
      <c r="AC8" s="237"/>
      <c r="AD8" s="237"/>
      <c r="AE8" s="237"/>
      <c r="AF8" s="237"/>
      <c r="AG8" s="237"/>
      <c r="AH8" s="237"/>
      <c r="AI8" s="237"/>
      <c r="AJ8" s="296"/>
      <c r="AK8" s="296"/>
      <c r="AL8" s="296"/>
      <c r="AM8" s="296"/>
      <c r="AN8" s="296"/>
      <c r="AO8" s="296"/>
      <c r="AP8" s="296"/>
      <c r="AQ8" s="296"/>
      <c r="AR8" s="296"/>
      <c r="AS8" s="304" t="s">
        <v>91</v>
      </c>
      <c r="AT8" s="296"/>
      <c r="AU8" s="296"/>
      <c r="AV8" s="296"/>
      <c r="AW8" s="296"/>
      <c r="AX8" s="296"/>
      <c r="AY8" s="237"/>
    </row>
    <row r="9" spans="1:55" ht="13.5" customHeight="1">
      <c r="A9" s="54"/>
      <c r="B9" s="35" t="s">
        <v>294</v>
      </c>
      <c r="C9" s="233" t="s">
        <v>43</v>
      </c>
      <c r="D9" s="224"/>
      <c r="E9" s="54"/>
      <c r="F9" s="54"/>
      <c r="G9" s="21"/>
      <c r="H9" s="75"/>
      <c r="I9" s="75"/>
      <c r="J9" s="75"/>
      <c r="K9" s="75"/>
      <c r="L9" s="48"/>
      <c r="M9" s="48"/>
      <c r="N9" s="75"/>
      <c r="O9" s="19"/>
      <c r="P9" s="19"/>
      <c r="Q9" s="91"/>
      <c r="R9" s="60"/>
      <c r="S9" s="60"/>
      <c r="T9" s="60"/>
      <c r="U9" s="60"/>
      <c r="V9" s="60"/>
      <c r="W9" s="60"/>
      <c r="X9" s="60"/>
      <c r="Y9" s="60"/>
      <c r="Z9" s="60"/>
      <c r="AA9" s="60"/>
      <c r="AB9" s="60"/>
      <c r="AC9" s="60"/>
      <c r="AD9" s="48"/>
      <c r="AE9" s="48"/>
      <c r="AF9" s="48"/>
      <c r="AG9" s="48"/>
      <c r="AH9" s="48"/>
      <c r="AI9" s="48"/>
      <c r="AJ9" s="48"/>
      <c r="AK9" s="48"/>
      <c r="AL9" s="48"/>
      <c r="AM9" s="145" t="s">
        <v>9</v>
      </c>
      <c r="AN9" s="148"/>
      <c r="AO9" s="148"/>
      <c r="AP9" s="148"/>
      <c r="AQ9" s="156"/>
      <c r="AR9" s="158" t="s">
        <v>180</v>
      </c>
      <c r="AS9" s="161"/>
      <c r="AT9" s="161"/>
      <c r="AU9" s="161"/>
      <c r="AV9" s="161"/>
      <c r="AW9" s="161"/>
      <c r="AX9" s="169"/>
      <c r="AY9" s="60"/>
    </row>
    <row r="10" spans="1:55" ht="9.9499999999999993" customHeight="1">
      <c r="A10" s="20"/>
      <c r="B10" s="224" t="s">
        <v>244</v>
      </c>
      <c r="C10" s="233" t="s">
        <v>161</v>
      </c>
      <c r="D10" s="37"/>
      <c r="E10" s="37"/>
      <c r="F10" s="37"/>
      <c r="G10" s="20"/>
      <c r="H10" s="75"/>
      <c r="I10" s="75"/>
      <c r="J10" s="75"/>
      <c r="K10" s="75"/>
      <c r="L10" s="48"/>
      <c r="M10" s="48"/>
      <c r="N10" s="75"/>
      <c r="O10" s="19"/>
      <c r="P10" s="19"/>
      <c r="Q10" s="19"/>
      <c r="R10" s="19"/>
      <c r="S10" s="19"/>
      <c r="T10" s="19"/>
      <c r="U10" s="19"/>
      <c r="V10" s="19"/>
      <c r="W10" s="102"/>
      <c r="X10" s="102"/>
      <c r="Y10" s="102"/>
      <c r="Z10" s="102"/>
      <c r="AA10" s="102"/>
      <c r="AB10" s="102"/>
      <c r="AC10" s="102"/>
      <c r="AD10" s="48"/>
      <c r="AE10" s="48"/>
      <c r="AF10" s="48"/>
      <c r="AG10" s="48"/>
      <c r="AH10" s="48"/>
      <c r="AI10" s="48"/>
      <c r="AJ10" s="48"/>
      <c r="AK10" s="48"/>
      <c r="AL10" s="48"/>
      <c r="AM10" s="146"/>
      <c r="AN10" s="149"/>
      <c r="AO10" s="149"/>
      <c r="AP10" s="149"/>
      <c r="AQ10" s="157"/>
      <c r="AR10" s="159"/>
      <c r="AS10" s="162"/>
      <c r="AT10" s="162"/>
      <c r="AU10" s="162"/>
      <c r="AV10" s="162"/>
      <c r="AW10" s="162"/>
      <c r="AX10" s="170"/>
      <c r="AY10" s="102"/>
    </row>
    <row r="11" spans="1:55" ht="9.9499999999999993" customHeight="1">
      <c r="A11" s="20"/>
      <c r="B11" s="37"/>
      <c r="C11" s="49" t="s">
        <v>251</v>
      </c>
      <c r="D11" s="37"/>
      <c r="E11" s="37"/>
      <c r="F11" s="37"/>
      <c r="G11" s="20"/>
      <c r="H11" s="75"/>
      <c r="I11" s="75"/>
      <c r="J11" s="75"/>
      <c r="K11" s="75"/>
      <c r="L11" s="48"/>
      <c r="M11" s="48"/>
      <c r="N11" s="75"/>
      <c r="O11" s="19"/>
      <c r="P11" s="19"/>
      <c r="Q11" s="19"/>
      <c r="R11" s="19"/>
      <c r="S11" s="19"/>
      <c r="T11" s="19"/>
      <c r="U11" s="19"/>
      <c r="V11" s="19"/>
      <c r="W11" s="102"/>
      <c r="X11" s="102"/>
      <c r="Y11" s="102"/>
      <c r="Z11" s="102"/>
      <c r="AA11" s="102"/>
      <c r="AB11" s="102"/>
      <c r="AC11" s="102"/>
      <c r="AD11" s="102"/>
      <c r="AE11" s="102"/>
      <c r="AF11" s="48"/>
      <c r="AG11" s="48"/>
      <c r="AH11" s="48"/>
      <c r="AI11" s="48"/>
      <c r="AJ11" s="48"/>
      <c r="AK11" s="48"/>
      <c r="AL11" s="48"/>
      <c r="AM11" s="48"/>
      <c r="AN11" s="48"/>
      <c r="AO11" s="48"/>
      <c r="AP11" s="48"/>
      <c r="AQ11" s="48"/>
      <c r="AR11" s="48"/>
      <c r="AS11" s="48"/>
      <c r="AT11" s="48"/>
      <c r="AU11" s="48"/>
      <c r="AV11" s="48"/>
      <c r="AW11" s="48"/>
      <c r="AX11" s="48"/>
      <c r="AY11" s="102"/>
    </row>
    <row r="12" spans="1:55" s="16" customFormat="1" ht="14.25" customHeight="1">
      <c r="A12" s="22" t="str">
        <f>IF(AR9="通常用","様式第１号(第４条関係)","")</f>
        <v>様式第１号(第４条関係)</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220"/>
      <c r="BA12" s="220"/>
      <c r="BB12" s="220"/>
      <c r="BC12" s="220"/>
    </row>
    <row r="13" spans="1:55" s="16" customFormat="1" ht="20.100000000000001" customHeight="1">
      <c r="A13" s="23" t="str">
        <f>IF(AR9="持ち回り用","指名業者推薦書（持ち回り用）",IF(G23&gt;=3000000,"","指名業者推薦書"))</f>
        <v>指名業者推薦書</v>
      </c>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20"/>
      <c r="BA13" s="220"/>
      <c r="BB13" s="220"/>
      <c r="BC13" s="220"/>
    </row>
    <row r="14" spans="1:55" s="16" customFormat="1" ht="14.25" customHeight="1">
      <c r="A14" s="24" t="s">
        <v>277</v>
      </c>
      <c r="B14" s="24"/>
      <c r="C14" s="24"/>
      <c r="D14" s="55" t="s">
        <v>279</v>
      </c>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129"/>
      <c r="AF14" s="129"/>
      <c r="AG14" s="129"/>
      <c r="AH14" s="129"/>
      <c r="AI14" s="129"/>
      <c r="AJ14" s="129"/>
      <c r="AK14" s="144" t="str">
        <f>IF(AR9="通常用","　　　　契　約　検　査　室","　　　　　　　　　　　契　約　検　査　室")</f>
        <v>　　　　契　約　検　査　室</v>
      </c>
      <c r="AL14" s="144"/>
      <c r="AM14" s="144"/>
      <c r="AN14" s="144"/>
      <c r="AO14" s="144"/>
      <c r="AP14" s="144"/>
      <c r="AQ14" s="144"/>
      <c r="AR14" s="144"/>
      <c r="AS14" s="144"/>
      <c r="AT14" s="144"/>
      <c r="AU14" s="144"/>
      <c r="AV14" s="144"/>
      <c r="AW14" s="144"/>
      <c r="AX14" s="144"/>
      <c r="AY14" s="171"/>
      <c r="AZ14" s="220"/>
      <c r="BA14" s="220"/>
      <c r="BB14" s="220"/>
      <c r="BC14" s="220"/>
    </row>
    <row r="15" spans="1:55" s="16" customFormat="1" ht="14.25" customHeight="1">
      <c r="A15" s="88" t="s">
        <v>282</v>
      </c>
      <c r="B15" s="92"/>
      <c r="C15" s="94"/>
      <c r="D15" s="88" t="s">
        <v>245</v>
      </c>
      <c r="E15" s="92"/>
      <c r="F15" s="94"/>
      <c r="G15" s="88" t="s">
        <v>227</v>
      </c>
      <c r="H15" s="92"/>
      <c r="I15" s="94"/>
      <c r="J15" s="88" t="s">
        <v>109</v>
      </c>
      <c r="K15" s="92"/>
      <c r="L15" s="94"/>
      <c r="M15" s="88" t="s">
        <v>82</v>
      </c>
      <c r="N15" s="92"/>
      <c r="O15" s="94"/>
      <c r="P15" s="88" t="s">
        <v>364</v>
      </c>
      <c r="Q15" s="92"/>
      <c r="R15" s="94"/>
      <c r="S15" s="88" t="s">
        <v>224</v>
      </c>
      <c r="T15" s="92"/>
      <c r="U15" s="94"/>
      <c r="V15" s="88" t="s">
        <v>153</v>
      </c>
      <c r="W15" s="92"/>
      <c r="X15" s="94"/>
      <c r="Y15" s="88" t="s">
        <v>34</v>
      </c>
      <c r="Z15" s="92"/>
      <c r="AA15" s="94"/>
      <c r="AB15" s="88" t="s">
        <v>362</v>
      </c>
      <c r="AC15" s="92"/>
      <c r="AD15" s="94"/>
      <c r="AE15" s="130" t="str">
        <f>IF(AR9="持ち回り用","財政課長","総務部長")</f>
        <v>総務部長</v>
      </c>
      <c r="AF15" s="134"/>
      <c r="AG15" s="137"/>
      <c r="AH15" s="292" t="str">
        <f>IF(AR9="持ち回り用"," ","財政課長")</f>
        <v>財政課長</v>
      </c>
      <c r="AI15" s="129"/>
      <c r="AJ15" s="300"/>
      <c r="AK15" s="24" t="s">
        <v>1</v>
      </c>
      <c r="AL15" s="24"/>
      <c r="AM15" s="24"/>
      <c r="AN15" s="88" t="s">
        <v>268</v>
      </c>
      <c r="AO15" s="92"/>
      <c r="AP15" s="92"/>
      <c r="AQ15" s="88" t="s">
        <v>148</v>
      </c>
      <c r="AR15" s="92"/>
      <c r="AS15" s="92"/>
      <c r="AT15" s="94"/>
      <c r="AU15" s="92" t="s">
        <v>37</v>
      </c>
      <c r="AV15" s="92"/>
      <c r="AW15" s="92"/>
      <c r="AX15" s="92"/>
      <c r="AY15" s="94"/>
      <c r="AZ15" s="220"/>
      <c r="BA15" s="220"/>
      <c r="BB15" s="220"/>
      <c r="BC15" s="220"/>
    </row>
    <row r="16" spans="1:55" ht="14.25" customHeight="1">
      <c r="A16" s="89"/>
      <c r="B16" s="93"/>
      <c r="C16" s="95"/>
      <c r="D16" s="89"/>
      <c r="E16" s="93"/>
      <c r="F16" s="95"/>
      <c r="G16" s="89"/>
      <c r="H16" s="93"/>
      <c r="I16" s="95"/>
      <c r="J16" s="89"/>
      <c r="K16" s="93"/>
      <c r="L16" s="95"/>
      <c r="M16" s="89"/>
      <c r="N16" s="93"/>
      <c r="O16" s="95"/>
      <c r="P16" s="89"/>
      <c r="Q16" s="93"/>
      <c r="R16" s="95"/>
      <c r="S16" s="89"/>
      <c r="T16" s="93"/>
      <c r="U16" s="95"/>
      <c r="V16" s="89"/>
      <c r="W16" s="93"/>
      <c r="X16" s="95"/>
      <c r="Y16" s="89"/>
      <c r="Z16" s="93"/>
      <c r="AA16" s="95"/>
      <c r="AB16" s="89"/>
      <c r="AC16" s="93"/>
      <c r="AD16" s="95"/>
      <c r="AE16" s="131"/>
      <c r="AF16" s="135"/>
      <c r="AG16" s="138"/>
      <c r="AH16" s="89"/>
      <c r="AI16" s="93"/>
      <c r="AJ16" s="95"/>
      <c r="AK16" s="24"/>
      <c r="AL16" s="24"/>
      <c r="AM16" s="24"/>
      <c r="AN16" s="89"/>
      <c r="AO16" s="93"/>
      <c r="AP16" s="93"/>
      <c r="AQ16" s="89"/>
      <c r="AR16" s="93"/>
      <c r="AS16" s="93"/>
      <c r="AT16" s="95"/>
      <c r="AU16" s="93"/>
      <c r="AV16" s="93"/>
      <c r="AW16" s="93"/>
      <c r="AX16" s="93"/>
      <c r="AY16" s="95"/>
    </row>
    <row r="17" spans="1:55" ht="12" customHeight="1">
      <c r="A17" s="227"/>
      <c r="B17" s="230"/>
      <c r="C17" s="234"/>
      <c r="D17" s="227"/>
      <c r="E17" s="230"/>
      <c r="F17" s="234"/>
      <c r="G17" s="227"/>
      <c r="H17" s="230"/>
      <c r="I17" s="234"/>
      <c r="J17" s="227"/>
      <c r="K17" s="230"/>
      <c r="L17" s="234"/>
      <c r="M17" s="250" t="str">
        <f>IF(AR9="通常用",IF(G23&gt;=3000000,"指",""),"")</f>
        <v/>
      </c>
      <c r="N17" s="253"/>
      <c r="O17" s="256"/>
      <c r="P17" s="259" t="str">
        <f>IF(AR9="通常用",IF(G23&gt;=3000000,"名",""),"")</f>
        <v/>
      </c>
      <c r="Q17" s="263"/>
      <c r="R17" s="266"/>
      <c r="S17" s="250"/>
      <c r="T17" s="253"/>
      <c r="U17" s="256"/>
      <c r="V17" s="270" t="str">
        <f>IF(AR9="通常用",IF(G23&gt;=3000000,"業",""),"")</f>
        <v/>
      </c>
      <c r="W17" s="276"/>
      <c r="X17" s="279"/>
      <c r="Y17" s="282" t="str">
        <f>IF(AR9="通常用",IF(G23&gt;=3000000,"者",""),"")</f>
        <v/>
      </c>
      <c r="Z17" s="285"/>
      <c r="AA17" s="288"/>
      <c r="AB17" s="118" t="str">
        <f>IF(AR9="通常用",IF(G23&gt;=3000000,"推",""),"")</f>
        <v/>
      </c>
      <c r="AC17" s="121"/>
      <c r="AD17" s="125"/>
      <c r="AE17" s="282"/>
      <c r="AF17" s="285"/>
      <c r="AG17" s="288"/>
      <c r="AH17" s="293" t="str">
        <f>IF(AR9="通常用",IF(G23&gt;=3000000,"薦",""),"")</f>
        <v/>
      </c>
      <c r="AI17" s="297"/>
      <c r="AJ17" s="301"/>
      <c r="AK17" s="108" t="str">
        <f>IF(AR9="通常用",IF(G23&gt;=3000000,"書",""),"")</f>
        <v/>
      </c>
      <c r="AL17" s="108"/>
      <c r="AM17" s="108"/>
      <c r="AN17" s="150"/>
      <c r="AO17" s="153"/>
      <c r="AP17" s="153"/>
      <c r="AQ17" s="150"/>
      <c r="AR17" s="153"/>
      <c r="AS17" s="153"/>
      <c r="AT17" s="163"/>
      <c r="AU17" s="153"/>
      <c r="AV17" s="153"/>
      <c r="AW17" s="153"/>
      <c r="AX17" s="153"/>
      <c r="AY17" s="163"/>
    </row>
    <row r="18" spans="1:55" ht="12" customHeight="1">
      <c r="A18" s="228"/>
      <c r="B18" s="231"/>
      <c r="C18" s="235"/>
      <c r="D18" s="228"/>
      <c r="E18" s="231"/>
      <c r="F18" s="235"/>
      <c r="G18" s="228"/>
      <c r="H18" s="231"/>
      <c r="I18" s="235"/>
      <c r="J18" s="228"/>
      <c r="K18" s="231"/>
      <c r="L18" s="235"/>
      <c r="M18" s="251"/>
      <c r="N18" s="254"/>
      <c r="O18" s="257"/>
      <c r="P18" s="260"/>
      <c r="Q18" s="264"/>
      <c r="R18" s="267"/>
      <c r="S18" s="251"/>
      <c r="T18" s="254"/>
      <c r="U18" s="257"/>
      <c r="V18" s="271"/>
      <c r="W18" s="277"/>
      <c r="X18" s="280"/>
      <c r="Y18" s="283"/>
      <c r="Z18" s="286"/>
      <c r="AA18" s="289"/>
      <c r="AB18" s="119"/>
      <c r="AC18" s="122"/>
      <c r="AD18" s="126"/>
      <c r="AE18" s="283"/>
      <c r="AF18" s="286"/>
      <c r="AG18" s="289"/>
      <c r="AH18" s="294"/>
      <c r="AI18" s="298"/>
      <c r="AJ18" s="302"/>
      <c r="AK18" s="108"/>
      <c r="AL18" s="108"/>
      <c r="AM18" s="108"/>
      <c r="AN18" s="151"/>
      <c r="AO18" s="154"/>
      <c r="AP18" s="154"/>
      <c r="AQ18" s="151"/>
      <c r="AR18" s="154"/>
      <c r="AS18" s="154"/>
      <c r="AT18" s="164"/>
      <c r="AU18" s="154"/>
      <c r="AV18" s="154"/>
      <c r="AW18" s="154"/>
      <c r="AX18" s="154"/>
      <c r="AY18" s="164"/>
    </row>
    <row r="19" spans="1:55" ht="12" customHeight="1">
      <c r="A19" s="229"/>
      <c r="B19" s="232"/>
      <c r="C19" s="236"/>
      <c r="D19" s="229"/>
      <c r="E19" s="232"/>
      <c r="F19" s="236"/>
      <c r="G19" s="229"/>
      <c r="H19" s="232"/>
      <c r="I19" s="236"/>
      <c r="J19" s="229"/>
      <c r="K19" s="232"/>
      <c r="L19" s="236"/>
      <c r="M19" s="252"/>
      <c r="N19" s="255"/>
      <c r="O19" s="258"/>
      <c r="P19" s="261"/>
      <c r="Q19" s="265"/>
      <c r="R19" s="268"/>
      <c r="S19" s="252"/>
      <c r="T19" s="255"/>
      <c r="U19" s="258"/>
      <c r="V19" s="272"/>
      <c r="W19" s="278"/>
      <c r="X19" s="281"/>
      <c r="Y19" s="284"/>
      <c r="Z19" s="287"/>
      <c r="AA19" s="290"/>
      <c r="AB19" s="120"/>
      <c r="AC19" s="123"/>
      <c r="AD19" s="127"/>
      <c r="AE19" s="284"/>
      <c r="AF19" s="287"/>
      <c r="AG19" s="290"/>
      <c r="AH19" s="295"/>
      <c r="AI19" s="299"/>
      <c r="AJ19" s="303"/>
      <c r="AK19" s="108"/>
      <c r="AL19" s="108"/>
      <c r="AM19" s="108"/>
      <c r="AN19" s="152"/>
      <c r="AO19" s="155"/>
      <c r="AP19" s="155"/>
      <c r="AQ19" s="152"/>
      <c r="AR19" s="155"/>
      <c r="AS19" s="155"/>
      <c r="AT19" s="165"/>
      <c r="AU19" s="155"/>
      <c r="AV19" s="155"/>
      <c r="AW19" s="155"/>
      <c r="AX19" s="155"/>
      <c r="AY19" s="165"/>
    </row>
    <row r="20" spans="1:55" ht="14.25" customHeight="1">
      <c r="A20" s="26"/>
      <c r="B20" s="39" t="s">
        <v>272</v>
      </c>
      <c r="C20" s="39"/>
      <c r="D20" s="39"/>
      <c r="E20" s="39"/>
      <c r="F20" s="65"/>
      <c r="G20" s="238">
        <f>'指名推薦書（消費税８％用)'!G15</f>
        <v>0</v>
      </c>
      <c r="H20" s="244"/>
      <c r="I20" s="244"/>
      <c r="J20" s="244"/>
      <c r="K20" s="244"/>
      <c r="L20" s="244"/>
      <c r="M20" s="244"/>
      <c r="N20" s="244"/>
      <c r="O20" s="244"/>
      <c r="P20" s="244"/>
      <c r="Q20" s="244"/>
      <c r="R20" s="244"/>
      <c r="S20" s="244"/>
      <c r="T20" s="244"/>
      <c r="U20" s="244"/>
      <c r="V20" s="273"/>
      <c r="W20" s="56" t="s">
        <v>330</v>
      </c>
      <c r="X20" s="62"/>
      <c r="Y20" s="62"/>
      <c r="Z20" s="62"/>
      <c r="AA20" s="62"/>
      <c r="AB20" s="62"/>
      <c r="AC20" s="62"/>
      <c r="AD20" s="62"/>
      <c r="AE20" s="81"/>
      <c r="AF20" s="56" t="s">
        <v>223</v>
      </c>
      <c r="AG20" s="62"/>
      <c r="AH20" s="62"/>
      <c r="AI20" s="62"/>
      <c r="AJ20" s="62"/>
      <c r="AK20" s="62"/>
      <c r="AL20" s="62"/>
      <c r="AM20" s="62"/>
      <c r="AN20" s="62"/>
      <c r="AO20" s="62"/>
      <c r="AP20" s="62"/>
      <c r="AQ20" s="62"/>
      <c r="AR20" s="62"/>
      <c r="AS20" s="62"/>
      <c r="AT20" s="62"/>
      <c r="AU20" s="62"/>
      <c r="AV20" s="62"/>
      <c r="AW20" s="62"/>
      <c r="AX20" s="62"/>
      <c r="AY20" s="81"/>
    </row>
    <row r="21" spans="1:55" ht="14.25" customHeight="1">
      <c r="A21" s="27"/>
      <c r="B21" s="40" t="s">
        <v>131</v>
      </c>
      <c r="C21" s="40"/>
      <c r="D21" s="40"/>
      <c r="E21" s="40"/>
      <c r="F21" s="66"/>
      <c r="G21" s="239"/>
      <c r="H21" s="245"/>
      <c r="I21" s="245"/>
      <c r="J21" s="245"/>
      <c r="K21" s="245"/>
      <c r="L21" s="245"/>
      <c r="M21" s="245"/>
      <c r="N21" s="245"/>
      <c r="O21" s="245"/>
      <c r="P21" s="245"/>
      <c r="Q21" s="245"/>
      <c r="R21" s="245"/>
      <c r="S21" s="245"/>
      <c r="T21" s="245"/>
      <c r="U21" s="245"/>
      <c r="V21" s="274"/>
      <c r="W21" s="56">
        <v>1</v>
      </c>
      <c r="X21" s="62"/>
      <c r="Y21" s="41" t="s">
        <v>163</v>
      </c>
      <c r="Z21" s="41"/>
      <c r="AA21" s="41"/>
      <c r="AB21" s="41"/>
      <c r="AC21" s="41"/>
      <c r="AD21" s="41"/>
      <c r="AE21" s="81"/>
      <c r="AF21" s="56" t="s">
        <v>152</v>
      </c>
      <c r="AG21" s="62"/>
      <c r="AH21" s="62"/>
      <c r="AI21" s="62"/>
      <c r="AJ21" s="56" t="s">
        <v>126</v>
      </c>
      <c r="AK21" s="62"/>
      <c r="AL21" s="62"/>
      <c r="AM21" s="62"/>
      <c r="AN21" s="56" t="s">
        <v>71</v>
      </c>
      <c r="AO21" s="62"/>
      <c r="AP21" s="62"/>
      <c r="AQ21" s="62"/>
      <c r="AR21" s="56" t="s">
        <v>317</v>
      </c>
      <c r="AS21" s="62"/>
      <c r="AT21" s="62"/>
      <c r="AU21" s="62"/>
      <c r="AV21" s="30" t="s">
        <v>254</v>
      </c>
      <c r="AW21" s="43"/>
      <c r="AX21" s="43"/>
      <c r="AY21" s="111"/>
    </row>
    <row r="22" spans="1:55" ht="14.25" customHeight="1">
      <c r="A22" s="28"/>
      <c r="B22" s="41" t="s">
        <v>97</v>
      </c>
      <c r="C22" s="41"/>
      <c r="D22" s="41"/>
      <c r="E22" s="41"/>
      <c r="F22" s="67"/>
      <c r="G22" s="240">
        <f>'指名推薦書（消費税８％用)'!G17:V17</f>
        <v>0</v>
      </c>
      <c r="H22" s="246"/>
      <c r="I22" s="246"/>
      <c r="J22" s="246"/>
      <c r="K22" s="246"/>
      <c r="L22" s="246"/>
      <c r="M22" s="246"/>
      <c r="N22" s="246"/>
      <c r="O22" s="246"/>
      <c r="P22" s="246"/>
      <c r="Q22" s="246"/>
      <c r="R22" s="246"/>
      <c r="S22" s="246"/>
      <c r="T22" s="246"/>
      <c r="U22" s="246"/>
      <c r="V22" s="275"/>
      <c r="W22" s="136">
        <v>2</v>
      </c>
      <c r="X22" s="139"/>
      <c r="Y22" s="40" t="s">
        <v>240</v>
      </c>
      <c r="Z22" s="40"/>
      <c r="AA22" s="40"/>
      <c r="AB22" s="40"/>
      <c r="AC22" s="40"/>
      <c r="AD22" s="40"/>
      <c r="AE22" s="291"/>
      <c r="AF22" s="56"/>
      <c r="AG22" s="62"/>
      <c r="AH22" s="62"/>
      <c r="AI22" s="81"/>
      <c r="AJ22" s="56"/>
      <c r="AK22" s="62"/>
      <c r="AL22" s="62"/>
      <c r="AM22" s="81"/>
      <c r="AN22" s="56"/>
      <c r="AO22" s="62"/>
      <c r="AP22" s="62"/>
      <c r="AQ22" s="81"/>
      <c r="AR22" s="56"/>
      <c r="AS22" s="62"/>
      <c r="AT22" s="62"/>
      <c r="AU22" s="81"/>
      <c r="AV22" s="56"/>
      <c r="AW22" s="62"/>
      <c r="AX22" s="62"/>
      <c r="AY22" s="81"/>
    </row>
    <row r="23" spans="1:55" ht="14.25" customHeight="1">
      <c r="A23" s="29"/>
      <c r="B23" s="42" t="s">
        <v>242</v>
      </c>
      <c r="C23" s="42"/>
      <c r="D23" s="42"/>
      <c r="E23" s="42"/>
      <c r="F23" s="68"/>
      <c r="G23" s="241">
        <f>'指名推薦書（消費税８％用)'!G18</f>
        <v>0</v>
      </c>
      <c r="H23" s="247"/>
      <c r="I23" s="247"/>
      <c r="J23" s="247"/>
      <c r="K23" s="247"/>
      <c r="L23" s="247"/>
      <c r="M23" s="247"/>
      <c r="N23" s="86" t="s">
        <v>179</v>
      </c>
      <c r="O23" s="87">
        <f>IF(INT(G23/1.08)=G23/1.08,G23/1.08,"税込")</f>
        <v>0</v>
      </c>
      <c r="P23" s="87"/>
      <c r="Q23" s="87"/>
      <c r="R23" s="87"/>
      <c r="S23" s="87"/>
      <c r="T23" s="87"/>
      <c r="U23" s="87"/>
      <c r="V23" s="101" t="s">
        <v>30</v>
      </c>
      <c r="W23" s="104" t="s">
        <v>209</v>
      </c>
      <c r="X23" s="107"/>
      <c r="Y23" s="107"/>
      <c r="Z23" s="107"/>
      <c r="AA23" s="107"/>
      <c r="AB23" s="107"/>
      <c r="AC23" s="107"/>
      <c r="AD23" s="107"/>
      <c r="AE23" s="133"/>
      <c r="AF23" s="136"/>
      <c r="AG23" s="139"/>
      <c r="AH23" s="139"/>
      <c r="AI23" s="143"/>
      <c r="AJ23" s="136"/>
      <c r="AK23" s="139"/>
      <c r="AL23" s="139"/>
      <c r="AM23" s="143"/>
      <c r="AN23" s="136"/>
      <c r="AO23" s="139"/>
      <c r="AP23" s="139"/>
      <c r="AQ23" s="143"/>
      <c r="AR23" s="136"/>
      <c r="AS23" s="139"/>
      <c r="AT23" s="139"/>
      <c r="AU23" s="143"/>
      <c r="AV23" s="136"/>
      <c r="AW23" s="139"/>
      <c r="AX23" s="139"/>
      <c r="AY23" s="143"/>
    </row>
    <row r="24" spans="1:55" ht="14.25" customHeight="1">
      <c r="A24" s="28"/>
      <c r="B24" s="42" t="s">
        <v>134</v>
      </c>
      <c r="C24" s="42"/>
      <c r="D24" s="42"/>
      <c r="E24" s="42"/>
      <c r="F24" s="68"/>
      <c r="G24" s="242" t="str">
        <f>'指名推薦書（消費税８％用)'!G19</f>
        <v>010 土木一式工事</v>
      </c>
      <c r="H24" s="248"/>
      <c r="I24" s="248"/>
      <c r="J24" s="248"/>
      <c r="K24" s="248"/>
      <c r="L24" s="248"/>
      <c r="M24" s="248"/>
      <c r="N24" s="248"/>
      <c r="O24" s="248"/>
      <c r="P24" s="248"/>
      <c r="Q24" s="248"/>
      <c r="R24" s="248"/>
      <c r="S24" s="248"/>
      <c r="T24" s="248"/>
      <c r="U24" s="248"/>
      <c r="V24" s="248"/>
      <c r="W24" s="105"/>
      <c r="X24" s="43" t="s">
        <v>151</v>
      </c>
      <c r="Y24" s="43"/>
      <c r="Z24" s="43">
        <f>'指名推薦書（消費税８％用)'!Z19</f>
        <v>0</v>
      </c>
      <c r="AA24" s="116" t="s">
        <v>328</v>
      </c>
      <c r="AB24" s="43">
        <f>'指名推薦書（消費税８％用)'!AB19</f>
        <v>0</v>
      </c>
      <c r="AC24" s="116" t="s">
        <v>178</v>
      </c>
      <c r="AD24" s="43">
        <f>'指名推薦書（消費税８％用)'!AD19</f>
        <v>0</v>
      </c>
      <c r="AE24" s="68" t="s">
        <v>159</v>
      </c>
      <c r="AF24" s="57"/>
      <c r="AG24" s="63"/>
      <c r="AH24" s="63"/>
      <c r="AI24" s="82"/>
      <c r="AJ24" s="57"/>
      <c r="AK24" s="63"/>
      <c r="AL24" s="63"/>
      <c r="AM24" s="82"/>
      <c r="AN24" s="57"/>
      <c r="AO24" s="63"/>
      <c r="AP24" s="63"/>
      <c r="AQ24" s="82"/>
      <c r="AR24" s="57"/>
      <c r="AS24" s="63"/>
      <c r="AT24" s="63"/>
      <c r="AU24" s="82"/>
      <c r="AV24" s="57"/>
      <c r="AW24" s="63"/>
      <c r="AX24" s="63"/>
      <c r="AY24" s="82"/>
    </row>
    <row r="25" spans="1:55" ht="14.25" customHeight="1">
      <c r="A25" s="30" t="s">
        <v>156</v>
      </c>
      <c r="B25" s="43"/>
      <c r="C25" s="43"/>
      <c r="D25" s="43"/>
      <c r="E25" s="43"/>
      <c r="F25" s="43"/>
      <c r="G25" s="43"/>
      <c r="H25" s="43"/>
      <c r="I25" s="43"/>
      <c r="J25" s="43"/>
      <c r="K25" s="43"/>
      <c r="L25" s="43"/>
      <c r="M25" s="43"/>
      <c r="N25" s="43"/>
      <c r="O25" s="43"/>
      <c r="P25" s="43"/>
      <c r="Q25" s="43"/>
      <c r="R25" s="43"/>
      <c r="S25" s="43"/>
      <c r="T25" s="43"/>
      <c r="U25" s="43"/>
      <c r="V25" s="43"/>
      <c r="W25" s="43"/>
      <c r="X25" s="43"/>
      <c r="Y25" s="111"/>
      <c r="Z25" s="114" t="s">
        <v>87</v>
      </c>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72"/>
    </row>
    <row r="26" spans="1:55" ht="14.25" customHeight="1">
      <c r="A26" s="31" t="s">
        <v>250</v>
      </c>
      <c r="B26" s="44"/>
      <c r="C26" s="50"/>
      <c r="D26" s="56" t="s">
        <v>182</v>
      </c>
      <c r="E26" s="62"/>
      <c r="F26" s="62"/>
      <c r="G26" s="62"/>
      <c r="H26" s="81"/>
      <c r="I26" s="56" t="s">
        <v>290</v>
      </c>
      <c r="J26" s="62"/>
      <c r="K26" s="62"/>
      <c r="L26" s="62"/>
      <c r="M26" s="62"/>
      <c r="N26" s="62"/>
      <c r="O26" s="62"/>
      <c r="P26" s="62"/>
      <c r="Q26" s="62"/>
      <c r="R26" s="62"/>
      <c r="S26" s="62"/>
      <c r="T26" s="62"/>
      <c r="U26" s="62"/>
      <c r="V26" s="62"/>
      <c r="W26" s="62"/>
      <c r="X26" s="62"/>
      <c r="Y26" s="81"/>
      <c r="Z26" s="56" t="s">
        <v>145</v>
      </c>
      <c r="AA26" s="62"/>
      <c r="AB26" s="81"/>
      <c r="AC26" s="88" t="s">
        <v>78</v>
      </c>
      <c r="AD26" s="92"/>
      <c r="AE26" s="92"/>
      <c r="AF26" s="92"/>
      <c r="AG26" s="94"/>
      <c r="AH26" s="88" t="s">
        <v>143</v>
      </c>
      <c r="AI26" s="92"/>
      <c r="AJ26" s="92"/>
      <c r="AK26" s="92"/>
      <c r="AL26" s="94"/>
      <c r="AM26" s="56" t="s">
        <v>12</v>
      </c>
      <c r="AN26" s="62"/>
      <c r="AO26" s="62"/>
      <c r="AP26" s="62"/>
      <c r="AQ26" s="81"/>
      <c r="AR26" s="56" t="s">
        <v>326</v>
      </c>
      <c r="AS26" s="62"/>
      <c r="AT26" s="62"/>
      <c r="AU26" s="81"/>
      <c r="AV26" s="56" t="s">
        <v>192</v>
      </c>
      <c r="AW26" s="62"/>
      <c r="AX26" s="62"/>
      <c r="AY26" s="81"/>
    </row>
    <row r="27" spans="1:55" ht="14.25" customHeight="1">
      <c r="A27" s="32"/>
      <c r="B27" s="45"/>
      <c r="C27" s="51"/>
      <c r="D27" s="57"/>
      <c r="E27" s="63"/>
      <c r="F27" s="63"/>
      <c r="G27" s="63"/>
      <c r="H27" s="82"/>
      <c r="I27" s="57"/>
      <c r="J27" s="63"/>
      <c r="K27" s="63"/>
      <c r="L27" s="63"/>
      <c r="M27" s="63"/>
      <c r="N27" s="63"/>
      <c r="O27" s="63"/>
      <c r="P27" s="63"/>
      <c r="Q27" s="63"/>
      <c r="R27" s="63"/>
      <c r="S27" s="63"/>
      <c r="T27" s="63"/>
      <c r="U27" s="63"/>
      <c r="V27" s="63"/>
      <c r="W27" s="63"/>
      <c r="X27" s="63"/>
      <c r="Y27" s="82"/>
      <c r="Z27" s="57"/>
      <c r="AA27" s="63"/>
      <c r="AB27" s="82"/>
      <c r="AC27" s="89"/>
      <c r="AD27" s="93"/>
      <c r="AE27" s="93"/>
      <c r="AF27" s="93"/>
      <c r="AG27" s="95"/>
      <c r="AH27" s="89"/>
      <c r="AI27" s="93"/>
      <c r="AJ27" s="93"/>
      <c r="AK27" s="93"/>
      <c r="AL27" s="95"/>
      <c r="AM27" s="57"/>
      <c r="AN27" s="63"/>
      <c r="AO27" s="63"/>
      <c r="AP27" s="63"/>
      <c r="AQ27" s="82"/>
      <c r="AR27" s="57"/>
      <c r="AS27" s="63"/>
      <c r="AT27" s="63"/>
      <c r="AU27" s="82"/>
      <c r="AV27" s="57"/>
      <c r="AW27" s="63"/>
      <c r="AX27" s="63"/>
      <c r="AY27" s="82"/>
    </row>
    <row r="28" spans="1:55" ht="14.25" customHeight="1">
      <c r="A28" s="33" t="str">
        <f>'指名推薦書（消費税８％用)'!A23</f>
        <v/>
      </c>
      <c r="B28" s="46"/>
      <c r="C28" s="52"/>
      <c r="D28" s="25">
        <f>'指名推薦書（消費税８％用)'!D23</f>
        <v>0</v>
      </c>
      <c r="E28" s="25"/>
      <c r="F28" s="25"/>
      <c r="G28" s="25"/>
      <c r="H28" s="25"/>
      <c r="I28" s="84" t="str">
        <f>'指名推薦書（消費税８％用)'!I23</f>
        <v/>
      </c>
      <c r="J28" s="84"/>
      <c r="K28" s="84"/>
      <c r="L28" s="84"/>
      <c r="M28" s="84"/>
      <c r="N28" s="84"/>
      <c r="O28" s="84"/>
      <c r="P28" s="84"/>
      <c r="Q28" s="84"/>
      <c r="R28" s="84"/>
      <c r="S28" s="84"/>
      <c r="T28" s="84"/>
      <c r="U28" s="84"/>
      <c r="V28" s="84"/>
      <c r="W28" s="84"/>
      <c r="X28" s="84"/>
      <c r="Y28" s="84"/>
      <c r="Z28" s="124" t="str">
        <f>'指名推薦書（消費税８％用)'!Z23</f>
        <v/>
      </c>
      <c r="AA28" s="128"/>
      <c r="AB28" s="140"/>
      <c r="AC28" s="124" t="str">
        <f ca="1">'指名推薦書（消費税８％用)'!AC23</f>
        <v/>
      </c>
      <c r="AD28" s="128"/>
      <c r="AE28" s="128"/>
      <c r="AF28" s="128"/>
      <c r="AG28" s="140"/>
      <c r="AH28" s="124" t="str">
        <f>'指名推薦書（消費税８％用)'!AH23</f>
        <v/>
      </c>
      <c r="AI28" s="128"/>
      <c r="AJ28" s="128"/>
      <c r="AK28" s="128"/>
      <c r="AL28" s="140"/>
      <c r="AM28" s="115" t="str">
        <f>'指名推薦書（消費税８％用)'!AM23</f>
        <v/>
      </c>
      <c r="AN28" s="115"/>
      <c r="AO28" s="115"/>
      <c r="AP28" s="115"/>
      <c r="AQ28" s="115"/>
      <c r="AR28" s="124" t="str">
        <f>'指名推薦書（消費税８％用)'!AR23</f>
        <v/>
      </c>
      <c r="AS28" s="128"/>
      <c r="AT28" s="128"/>
      <c r="AU28" s="140"/>
      <c r="AV28" s="167" t="str">
        <f ca="1">'指名推薦書（消費税８％用)'!AV23</f>
        <v/>
      </c>
      <c r="AW28" s="168"/>
      <c r="AX28" s="168"/>
      <c r="AY28" s="173"/>
      <c r="AZ28" s="307" t="str">
        <f>'指名推薦書（消費税８％用)'!AZ23</f>
        <v/>
      </c>
      <c r="BA28" s="308"/>
      <c r="BB28" s="308"/>
      <c r="BC28" s="308"/>
    </row>
    <row r="29" spans="1:55" ht="14.25" customHeight="1">
      <c r="A29" s="33" t="str">
        <f>'指名推薦書（消費税８％用)'!A24</f>
        <v/>
      </c>
      <c r="B29" s="46"/>
      <c r="C29" s="52"/>
      <c r="D29" s="25">
        <f>'指名推薦書（消費税８％用)'!D24</f>
        <v>0</v>
      </c>
      <c r="E29" s="25"/>
      <c r="F29" s="25"/>
      <c r="G29" s="25"/>
      <c r="H29" s="25"/>
      <c r="I29" s="84" t="str">
        <f>'指名推薦書（消費税８％用)'!I24</f>
        <v/>
      </c>
      <c r="J29" s="84"/>
      <c r="K29" s="84"/>
      <c r="L29" s="84"/>
      <c r="M29" s="84"/>
      <c r="N29" s="84"/>
      <c r="O29" s="84"/>
      <c r="P29" s="84"/>
      <c r="Q29" s="84"/>
      <c r="R29" s="84"/>
      <c r="S29" s="84"/>
      <c r="T29" s="84"/>
      <c r="U29" s="84"/>
      <c r="V29" s="84"/>
      <c r="W29" s="84"/>
      <c r="X29" s="84"/>
      <c r="Y29" s="84"/>
      <c r="Z29" s="124" t="str">
        <f>'指名推薦書（消費税８％用)'!Z24</f>
        <v/>
      </c>
      <c r="AA29" s="128"/>
      <c r="AB29" s="140"/>
      <c r="AC29" s="124" t="str">
        <f ca="1">'指名推薦書（消費税８％用)'!AC24</f>
        <v/>
      </c>
      <c r="AD29" s="128"/>
      <c r="AE29" s="128"/>
      <c r="AF29" s="128"/>
      <c r="AG29" s="140"/>
      <c r="AH29" s="124" t="str">
        <f>'指名推薦書（消費税８％用)'!AH24</f>
        <v/>
      </c>
      <c r="AI29" s="128"/>
      <c r="AJ29" s="128"/>
      <c r="AK29" s="128"/>
      <c r="AL29" s="140"/>
      <c r="AM29" s="115" t="str">
        <f>'指名推薦書（消費税８％用)'!AM24</f>
        <v/>
      </c>
      <c r="AN29" s="115"/>
      <c r="AO29" s="115"/>
      <c r="AP29" s="115"/>
      <c r="AQ29" s="115"/>
      <c r="AR29" s="124" t="str">
        <f>'指名推薦書（消費税８％用)'!AR24</f>
        <v/>
      </c>
      <c r="AS29" s="128"/>
      <c r="AT29" s="128"/>
      <c r="AU29" s="140"/>
      <c r="AV29" s="167" t="str">
        <f ca="1">'指名推薦書（消費税８％用)'!AV24</f>
        <v/>
      </c>
      <c r="AW29" s="168"/>
      <c r="AX29" s="168"/>
      <c r="AY29" s="173"/>
      <c r="AZ29" s="307" t="str">
        <f>'指名推薦書（消費税８％用)'!AZ24</f>
        <v/>
      </c>
      <c r="BA29" s="308"/>
      <c r="BB29" s="308"/>
      <c r="BC29" s="308"/>
    </row>
    <row r="30" spans="1:55" ht="14.25" customHeight="1">
      <c r="A30" s="33" t="str">
        <f>'指名推薦書（消費税８％用)'!A25</f>
        <v/>
      </c>
      <c r="B30" s="46"/>
      <c r="C30" s="52"/>
      <c r="D30" s="25">
        <f>'指名推薦書（消費税８％用)'!D25</f>
        <v>0</v>
      </c>
      <c r="E30" s="25"/>
      <c r="F30" s="25"/>
      <c r="G30" s="25"/>
      <c r="H30" s="25"/>
      <c r="I30" s="84" t="str">
        <f>'指名推薦書（消費税８％用)'!I25</f>
        <v/>
      </c>
      <c r="J30" s="84"/>
      <c r="K30" s="84"/>
      <c r="L30" s="84"/>
      <c r="M30" s="84"/>
      <c r="N30" s="84"/>
      <c r="O30" s="84"/>
      <c r="P30" s="84"/>
      <c r="Q30" s="84"/>
      <c r="R30" s="84"/>
      <c r="S30" s="84"/>
      <c r="T30" s="84"/>
      <c r="U30" s="84"/>
      <c r="V30" s="84"/>
      <c r="W30" s="84"/>
      <c r="X30" s="84"/>
      <c r="Y30" s="84"/>
      <c r="Z30" s="124" t="str">
        <f>'指名推薦書（消費税８％用)'!Z25</f>
        <v/>
      </c>
      <c r="AA30" s="128"/>
      <c r="AB30" s="140"/>
      <c r="AC30" s="124" t="str">
        <f ca="1">'指名推薦書（消費税８％用)'!AC25</f>
        <v/>
      </c>
      <c r="AD30" s="128"/>
      <c r="AE30" s="128"/>
      <c r="AF30" s="128"/>
      <c r="AG30" s="140"/>
      <c r="AH30" s="124" t="str">
        <f>'指名推薦書（消費税８％用)'!AH25</f>
        <v/>
      </c>
      <c r="AI30" s="128"/>
      <c r="AJ30" s="128"/>
      <c r="AK30" s="128"/>
      <c r="AL30" s="140"/>
      <c r="AM30" s="115" t="str">
        <f>'指名推薦書（消費税８％用)'!AM25</f>
        <v/>
      </c>
      <c r="AN30" s="115"/>
      <c r="AO30" s="115"/>
      <c r="AP30" s="115"/>
      <c r="AQ30" s="115"/>
      <c r="AR30" s="124" t="str">
        <f>'指名推薦書（消費税８％用)'!AR25</f>
        <v/>
      </c>
      <c r="AS30" s="128"/>
      <c r="AT30" s="128"/>
      <c r="AU30" s="140"/>
      <c r="AV30" s="167" t="str">
        <f ca="1">'指名推薦書（消費税８％用)'!AV25</f>
        <v/>
      </c>
      <c r="AW30" s="168"/>
      <c r="AX30" s="168"/>
      <c r="AY30" s="173"/>
      <c r="AZ30" s="307" t="str">
        <f>'指名推薦書（消費税８％用)'!AZ25</f>
        <v/>
      </c>
      <c r="BA30" s="308"/>
      <c r="BB30" s="308"/>
      <c r="BC30" s="308"/>
    </row>
    <row r="31" spans="1:55" ht="14.25" customHeight="1">
      <c r="A31" s="33" t="str">
        <f>'指名推薦書（消費税８％用)'!A26</f>
        <v/>
      </c>
      <c r="B31" s="46"/>
      <c r="C31" s="52"/>
      <c r="D31" s="25">
        <f>'指名推薦書（消費税８％用)'!D26</f>
        <v>0</v>
      </c>
      <c r="E31" s="25"/>
      <c r="F31" s="25"/>
      <c r="G31" s="25"/>
      <c r="H31" s="25"/>
      <c r="I31" s="84" t="str">
        <f>'指名推薦書（消費税８％用)'!I26</f>
        <v/>
      </c>
      <c r="J31" s="84"/>
      <c r="K31" s="84"/>
      <c r="L31" s="84"/>
      <c r="M31" s="84"/>
      <c r="N31" s="84"/>
      <c r="O31" s="84"/>
      <c r="P31" s="84"/>
      <c r="Q31" s="84"/>
      <c r="R31" s="84"/>
      <c r="S31" s="84"/>
      <c r="T31" s="84"/>
      <c r="U31" s="84"/>
      <c r="V31" s="84"/>
      <c r="W31" s="84"/>
      <c r="X31" s="84"/>
      <c r="Y31" s="84"/>
      <c r="Z31" s="124" t="str">
        <f>'指名推薦書（消費税８％用)'!Z26</f>
        <v/>
      </c>
      <c r="AA31" s="128"/>
      <c r="AB31" s="140"/>
      <c r="AC31" s="124" t="str">
        <f ca="1">'指名推薦書（消費税８％用)'!AC26</f>
        <v/>
      </c>
      <c r="AD31" s="128"/>
      <c r="AE31" s="128"/>
      <c r="AF31" s="128"/>
      <c r="AG31" s="140"/>
      <c r="AH31" s="124" t="str">
        <f>'指名推薦書（消費税８％用)'!AH26</f>
        <v/>
      </c>
      <c r="AI31" s="128"/>
      <c r="AJ31" s="128"/>
      <c r="AK31" s="128"/>
      <c r="AL31" s="140"/>
      <c r="AM31" s="115" t="str">
        <f>'指名推薦書（消費税８％用)'!AM26</f>
        <v/>
      </c>
      <c r="AN31" s="115"/>
      <c r="AO31" s="115"/>
      <c r="AP31" s="115"/>
      <c r="AQ31" s="115"/>
      <c r="AR31" s="124" t="str">
        <f>'指名推薦書（消費税８％用)'!AR26</f>
        <v/>
      </c>
      <c r="AS31" s="128"/>
      <c r="AT31" s="128"/>
      <c r="AU31" s="140"/>
      <c r="AV31" s="167" t="str">
        <f ca="1">'指名推薦書（消費税８％用)'!AV26</f>
        <v/>
      </c>
      <c r="AW31" s="168"/>
      <c r="AX31" s="168"/>
      <c r="AY31" s="173"/>
      <c r="AZ31" s="307" t="str">
        <f>'指名推薦書（消費税８％用)'!AZ26</f>
        <v/>
      </c>
      <c r="BA31" s="308"/>
      <c r="BB31" s="308"/>
      <c r="BC31" s="308"/>
    </row>
    <row r="32" spans="1:55" ht="14.25" customHeight="1">
      <c r="A32" s="33" t="str">
        <f>'指名推薦書（消費税８％用)'!A27</f>
        <v/>
      </c>
      <c r="B32" s="46"/>
      <c r="C32" s="52"/>
      <c r="D32" s="25">
        <f>'指名推薦書（消費税８％用)'!D27</f>
        <v>0</v>
      </c>
      <c r="E32" s="25"/>
      <c r="F32" s="25"/>
      <c r="G32" s="25"/>
      <c r="H32" s="25"/>
      <c r="I32" s="84" t="str">
        <f>'指名推薦書（消費税８％用)'!I27</f>
        <v/>
      </c>
      <c r="J32" s="84"/>
      <c r="K32" s="84"/>
      <c r="L32" s="84"/>
      <c r="M32" s="84"/>
      <c r="N32" s="84"/>
      <c r="O32" s="84"/>
      <c r="P32" s="84"/>
      <c r="Q32" s="84"/>
      <c r="R32" s="84"/>
      <c r="S32" s="84"/>
      <c r="T32" s="84"/>
      <c r="U32" s="84"/>
      <c r="V32" s="84"/>
      <c r="W32" s="84"/>
      <c r="X32" s="84"/>
      <c r="Y32" s="84"/>
      <c r="Z32" s="124" t="str">
        <f>'指名推薦書（消費税８％用)'!Z27</f>
        <v/>
      </c>
      <c r="AA32" s="128"/>
      <c r="AB32" s="140"/>
      <c r="AC32" s="124" t="str">
        <f ca="1">'指名推薦書（消費税８％用)'!AC27</f>
        <v/>
      </c>
      <c r="AD32" s="128"/>
      <c r="AE32" s="128"/>
      <c r="AF32" s="128"/>
      <c r="AG32" s="140"/>
      <c r="AH32" s="124" t="str">
        <f>'指名推薦書（消費税８％用)'!AH27</f>
        <v/>
      </c>
      <c r="AI32" s="128"/>
      <c r="AJ32" s="128"/>
      <c r="AK32" s="128"/>
      <c r="AL32" s="140"/>
      <c r="AM32" s="115" t="str">
        <f>'指名推薦書（消費税８％用)'!AM27</f>
        <v/>
      </c>
      <c r="AN32" s="115"/>
      <c r="AO32" s="115"/>
      <c r="AP32" s="115"/>
      <c r="AQ32" s="115"/>
      <c r="AR32" s="124" t="str">
        <f>'指名推薦書（消費税８％用)'!AR27</f>
        <v/>
      </c>
      <c r="AS32" s="128"/>
      <c r="AT32" s="128"/>
      <c r="AU32" s="140"/>
      <c r="AV32" s="167" t="str">
        <f ca="1">'指名推薦書（消費税８％用)'!AV27</f>
        <v/>
      </c>
      <c r="AW32" s="168"/>
      <c r="AX32" s="168"/>
      <c r="AY32" s="173"/>
      <c r="AZ32" s="307" t="str">
        <f>'指名推薦書（消費税８％用)'!AZ27</f>
        <v/>
      </c>
      <c r="BA32" s="308"/>
      <c r="BB32" s="308"/>
      <c r="BC32" s="308"/>
    </row>
    <row r="33" spans="1:55" ht="14.25" customHeight="1">
      <c r="A33" s="33" t="str">
        <f>'指名推薦書（消費税８％用)'!A28</f>
        <v/>
      </c>
      <c r="B33" s="46"/>
      <c r="C33" s="52"/>
      <c r="D33" s="25">
        <f>'指名推薦書（消費税８％用)'!D28</f>
        <v>0</v>
      </c>
      <c r="E33" s="25"/>
      <c r="F33" s="25"/>
      <c r="G33" s="25"/>
      <c r="H33" s="25"/>
      <c r="I33" s="84" t="str">
        <f>'指名推薦書（消費税８％用)'!I28</f>
        <v/>
      </c>
      <c r="J33" s="84"/>
      <c r="K33" s="84"/>
      <c r="L33" s="84"/>
      <c r="M33" s="84"/>
      <c r="N33" s="84"/>
      <c r="O33" s="84"/>
      <c r="P33" s="84"/>
      <c r="Q33" s="84"/>
      <c r="R33" s="84"/>
      <c r="S33" s="84"/>
      <c r="T33" s="84"/>
      <c r="U33" s="84"/>
      <c r="V33" s="84"/>
      <c r="W33" s="84"/>
      <c r="X33" s="84"/>
      <c r="Y33" s="84"/>
      <c r="Z33" s="124" t="str">
        <f>'指名推薦書（消費税８％用)'!Z28</f>
        <v/>
      </c>
      <c r="AA33" s="128"/>
      <c r="AB33" s="140"/>
      <c r="AC33" s="124" t="str">
        <f ca="1">'指名推薦書（消費税８％用)'!AC28</f>
        <v/>
      </c>
      <c r="AD33" s="128"/>
      <c r="AE33" s="128"/>
      <c r="AF33" s="128"/>
      <c r="AG33" s="140"/>
      <c r="AH33" s="124" t="str">
        <f>'指名推薦書（消費税８％用)'!AH28</f>
        <v/>
      </c>
      <c r="AI33" s="128"/>
      <c r="AJ33" s="128"/>
      <c r="AK33" s="128"/>
      <c r="AL33" s="140"/>
      <c r="AM33" s="115" t="str">
        <f>'指名推薦書（消費税８％用)'!AM28</f>
        <v/>
      </c>
      <c r="AN33" s="115"/>
      <c r="AO33" s="115"/>
      <c r="AP33" s="115"/>
      <c r="AQ33" s="115"/>
      <c r="AR33" s="124" t="str">
        <f>'指名推薦書（消費税８％用)'!AR28</f>
        <v/>
      </c>
      <c r="AS33" s="128"/>
      <c r="AT33" s="128"/>
      <c r="AU33" s="140"/>
      <c r="AV33" s="167" t="str">
        <f ca="1">'指名推薦書（消費税８％用)'!AV28</f>
        <v/>
      </c>
      <c r="AW33" s="168"/>
      <c r="AX33" s="168"/>
      <c r="AY33" s="173"/>
      <c r="AZ33" s="307" t="str">
        <f>'指名推薦書（消費税８％用)'!AZ28</f>
        <v/>
      </c>
      <c r="BA33" s="308"/>
      <c r="BB33" s="308"/>
      <c r="BC33" s="308"/>
    </row>
    <row r="34" spans="1:55" ht="14.25" customHeight="1">
      <c r="A34" s="33" t="str">
        <f>'指名推薦書（消費税８％用)'!A29</f>
        <v/>
      </c>
      <c r="B34" s="46"/>
      <c r="C34" s="52"/>
      <c r="D34" s="25">
        <f>'指名推薦書（消費税８％用)'!D29</f>
        <v>0</v>
      </c>
      <c r="E34" s="25"/>
      <c r="F34" s="25"/>
      <c r="G34" s="25"/>
      <c r="H34" s="25"/>
      <c r="I34" s="84" t="str">
        <f>'指名推薦書（消費税８％用)'!I29</f>
        <v/>
      </c>
      <c r="J34" s="84"/>
      <c r="K34" s="84"/>
      <c r="L34" s="84"/>
      <c r="M34" s="84"/>
      <c r="N34" s="84"/>
      <c r="O34" s="84"/>
      <c r="P34" s="84"/>
      <c r="Q34" s="84"/>
      <c r="R34" s="84"/>
      <c r="S34" s="84"/>
      <c r="T34" s="84"/>
      <c r="U34" s="84"/>
      <c r="V34" s="84"/>
      <c r="W34" s="84"/>
      <c r="X34" s="84"/>
      <c r="Y34" s="84"/>
      <c r="Z34" s="124" t="str">
        <f>'指名推薦書（消費税８％用)'!Z29</f>
        <v/>
      </c>
      <c r="AA34" s="128"/>
      <c r="AB34" s="140"/>
      <c r="AC34" s="124" t="str">
        <f ca="1">'指名推薦書（消費税８％用)'!AC29</f>
        <v/>
      </c>
      <c r="AD34" s="128"/>
      <c r="AE34" s="128"/>
      <c r="AF34" s="128"/>
      <c r="AG34" s="140"/>
      <c r="AH34" s="124" t="str">
        <f>'指名推薦書（消費税８％用)'!AH29</f>
        <v/>
      </c>
      <c r="AI34" s="128"/>
      <c r="AJ34" s="128"/>
      <c r="AK34" s="128"/>
      <c r="AL34" s="140"/>
      <c r="AM34" s="115" t="str">
        <f>'指名推薦書（消費税８％用)'!AM29</f>
        <v/>
      </c>
      <c r="AN34" s="115"/>
      <c r="AO34" s="115"/>
      <c r="AP34" s="115"/>
      <c r="AQ34" s="115"/>
      <c r="AR34" s="124" t="str">
        <f>'指名推薦書（消費税８％用)'!AR29</f>
        <v/>
      </c>
      <c r="AS34" s="128"/>
      <c r="AT34" s="128"/>
      <c r="AU34" s="140"/>
      <c r="AV34" s="167" t="str">
        <f ca="1">'指名推薦書（消費税８％用)'!AV29</f>
        <v/>
      </c>
      <c r="AW34" s="168"/>
      <c r="AX34" s="168"/>
      <c r="AY34" s="173"/>
      <c r="AZ34" s="307" t="str">
        <f>'指名推薦書（消費税８％用)'!AZ29</f>
        <v/>
      </c>
      <c r="BA34" s="308"/>
      <c r="BB34" s="308"/>
      <c r="BC34" s="308"/>
    </row>
    <row r="35" spans="1:55" ht="14.25" customHeight="1">
      <c r="A35" s="33" t="str">
        <f>'指名推薦書（消費税８％用)'!A30</f>
        <v/>
      </c>
      <c r="B35" s="46"/>
      <c r="C35" s="52"/>
      <c r="D35" s="25">
        <f>'指名推薦書（消費税８％用)'!D30</f>
        <v>0</v>
      </c>
      <c r="E35" s="25"/>
      <c r="F35" s="25"/>
      <c r="G35" s="25"/>
      <c r="H35" s="25"/>
      <c r="I35" s="84" t="str">
        <f>'指名推薦書（消費税８％用)'!I30</f>
        <v/>
      </c>
      <c r="J35" s="84"/>
      <c r="K35" s="84"/>
      <c r="L35" s="84"/>
      <c r="M35" s="84"/>
      <c r="N35" s="84"/>
      <c r="O35" s="84"/>
      <c r="P35" s="84"/>
      <c r="Q35" s="84"/>
      <c r="R35" s="84"/>
      <c r="S35" s="84"/>
      <c r="T35" s="84"/>
      <c r="U35" s="84"/>
      <c r="V35" s="84"/>
      <c r="W35" s="84"/>
      <c r="X35" s="84"/>
      <c r="Y35" s="84"/>
      <c r="Z35" s="124" t="str">
        <f>'指名推薦書（消費税８％用)'!Z30</f>
        <v/>
      </c>
      <c r="AA35" s="128"/>
      <c r="AB35" s="140"/>
      <c r="AC35" s="124" t="str">
        <f ca="1">'指名推薦書（消費税８％用)'!AC30</f>
        <v/>
      </c>
      <c r="AD35" s="128"/>
      <c r="AE35" s="128"/>
      <c r="AF35" s="128"/>
      <c r="AG35" s="140"/>
      <c r="AH35" s="124" t="str">
        <f>'指名推薦書（消費税８％用)'!AH30</f>
        <v/>
      </c>
      <c r="AI35" s="128"/>
      <c r="AJ35" s="128"/>
      <c r="AK35" s="128"/>
      <c r="AL35" s="140"/>
      <c r="AM35" s="115" t="str">
        <f>'指名推薦書（消費税８％用)'!AM30</f>
        <v/>
      </c>
      <c r="AN35" s="115"/>
      <c r="AO35" s="115"/>
      <c r="AP35" s="115"/>
      <c r="AQ35" s="115"/>
      <c r="AR35" s="124" t="str">
        <f>'指名推薦書（消費税８％用)'!AR30</f>
        <v/>
      </c>
      <c r="AS35" s="128"/>
      <c r="AT35" s="128"/>
      <c r="AU35" s="140"/>
      <c r="AV35" s="167" t="str">
        <f ca="1">'指名推薦書（消費税８％用)'!AV30</f>
        <v/>
      </c>
      <c r="AW35" s="168"/>
      <c r="AX35" s="168"/>
      <c r="AY35" s="173"/>
      <c r="AZ35" s="307" t="str">
        <f>'指名推薦書（消費税８％用)'!AZ30</f>
        <v/>
      </c>
      <c r="BA35" s="308"/>
      <c r="BB35" s="308"/>
      <c r="BC35" s="308"/>
    </row>
    <row r="36" spans="1:55" ht="14.25" customHeight="1">
      <c r="A36" s="33" t="str">
        <f>'指名推薦書（消費税８％用)'!A31</f>
        <v/>
      </c>
      <c r="B36" s="46"/>
      <c r="C36" s="52"/>
      <c r="D36" s="25">
        <f>'指名推薦書（消費税８％用)'!D31</f>
        <v>0</v>
      </c>
      <c r="E36" s="25"/>
      <c r="F36" s="25"/>
      <c r="G36" s="25"/>
      <c r="H36" s="25"/>
      <c r="I36" s="84" t="str">
        <f>'指名推薦書（消費税８％用)'!I31</f>
        <v/>
      </c>
      <c r="J36" s="84"/>
      <c r="K36" s="84"/>
      <c r="L36" s="84"/>
      <c r="M36" s="84"/>
      <c r="N36" s="84"/>
      <c r="O36" s="84"/>
      <c r="P36" s="84"/>
      <c r="Q36" s="84"/>
      <c r="R36" s="84"/>
      <c r="S36" s="84"/>
      <c r="T36" s="84"/>
      <c r="U36" s="84"/>
      <c r="V36" s="84"/>
      <c r="W36" s="84"/>
      <c r="X36" s="84"/>
      <c r="Y36" s="84"/>
      <c r="Z36" s="124" t="str">
        <f>'指名推薦書（消費税８％用)'!Z31</f>
        <v/>
      </c>
      <c r="AA36" s="128"/>
      <c r="AB36" s="140"/>
      <c r="AC36" s="124" t="str">
        <f ca="1">'指名推薦書（消費税８％用)'!AC31</f>
        <v/>
      </c>
      <c r="AD36" s="128"/>
      <c r="AE36" s="128"/>
      <c r="AF36" s="128"/>
      <c r="AG36" s="140"/>
      <c r="AH36" s="124" t="str">
        <f>'指名推薦書（消費税８％用)'!AH31</f>
        <v/>
      </c>
      <c r="AI36" s="128"/>
      <c r="AJ36" s="128"/>
      <c r="AK36" s="128"/>
      <c r="AL36" s="140"/>
      <c r="AM36" s="115" t="str">
        <f>'指名推薦書（消費税８％用)'!AM31</f>
        <v/>
      </c>
      <c r="AN36" s="115"/>
      <c r="AO36" s="115"/>
      <c r="AP36" s="115"/>
      <c r="AQ36" s="115"/>
      <c r="AR36" s="124" t="str">
        <f>'指名推薦書（消費税８％用)'!AR31</f>
        <v/>
      </c>
      <c r="AS36" s="128"/>
      <c r="AT36" s="128"/>
      <c r="AU36" s="140"/>
      <c r="AV36" s="167" t="str">
        <f ca="1">'指名推薦書（消費税８％用)'!AV31</f>
        <v/>
      </c>
      <c r="AW36" s="168"/>
      <c r="AX36" s="168"/>
      <c r="AY36" s="173"/>
      <c r="AZ36" s="307" t="str">
        <f>'指名推薦書（消費税８％用)'!AZ31</f>
        <v/>
      </c>
      <c r="BA36" s="308"/>
      <c r="BB36" s="308"/>
      <c r="BC36" s="308"/>
    </row>
    <row r="37" spans="1:55" ht="14.25" customHeight="1">
      <c r="A37" s="33" t="str">
        <f>'指名推薦書（消費税８％用)'!A32</f>
        <v/>
      </c>
      <c r="B37" s="46"/>
      <c r="C37" s="52"/>
      <c r="D37" s="25">
        <f>'指名推薦書（消費税８％用)'!D32</f>
        <v>0</v>
      </c>
      <c r="E37" s="25"/>
      <c r="F37" s="25"/>
      <c r="G37" s="25"/>
      <c r="H37" s="25"/>
      <c r="I37" s="84" t="str">
        <f>'指名推薦書（消費税８％用)'!I32</f>
        <v/>
      </c>
      <c r="J37" s="84"/>
      <c r="K37" s="84"/>
      <c r="L37" s="84"/>
      <c r="M37" s="84"/>
      <c r="N37" s="84"/>
      <c r="O37" s="84"/>
      <c r="P37" s="84"/>
      <c r="Q37" s="84"/>
      <c r="R37" s="84"/>
      <c r="S37" s="84"/>
      <c r="T37" s="84"/>
      <c r="U37" s="84"/>
      <c r="V37" s="84"/>
      <c r="W37" s="84"/>
      <c r="X37" s="84"/>
      <c r="Y37" s="84"/>
      <c r="Z37" s="124" t="str">
        <f>'指名推薦書（消費税８％用)'!Z32</f>
        <v/>
      </c>
      <c r="AA37" s="128"/>
      <c r="AB37" s="140"/>
      <c r="AC37" s="124" t="str">
        <f ca="1">'指名推薦書（消費税８％用)'!AC32</f>
        <v/>
      </c>
      <c r="AD37" s="128"/>
      <c r="AE37" s="128"/>
      <c r="AF37" s="128"/>
      <c r="AG37" s="140"/>
      <c r="AH37" s="124" t="str">
        <f>'指名推薦書（消費税８％用)'!AH32</f>
        <v/>
      </c>
      <c r="AI37" s="128"/>
      <c r="AJ37" s="128"/>
      <c r="AK37" s="128"/>
      <c r="AL37" s="140"/>
      <c r="AM37" s="115" t="str">
        <f>'指名推薦書（消費税８％用)'!AM32</f>
        <v/>
      </c>
      <c r="AN37" s="115"/>
      <c r="AO37" s="115"/>
      <c r="AP37" s="115"/>
      <c r="AQ37" s="115"/>
      <c r="AR37" s="124" t="str">
        <f>'指名推薦書（消費税８％用)'!AR32</f>
        <v/>
      </c>
      <c r="AS37" s="128"/>
      <c r="AT37" s="128"/>
      <c r="AU37" s="140"/>
      <c r="AV37" s="167" t="str">
        <f ca="1">'指名推薦書（消費税８％用)'!AV32</f>
        <v/>
      </c>
      <c r="AW37" s="168"/>
      <c r="AX37" s="168"/>
      <c r="AY37" s="173"/>
      <c r="AZ37" s="307" t="str">
        <f>'指名推薦書（消費税８％用)'!AZ32</f>
        <v/>
      </c>
      <c r="BA37" s="308"/>
      <c r="BB37" s="308"/>
      <c r="BC37" s="308"/>
    </row>
    <row r="38" spans="1:55" ht="14.25" customHeight="1">
      <c r="A38" s="33" t="str">
        <f>'指名推薦書（消費税８％用)'!A33</f>
        <v/>
      </c>
      <c r="B38" s="46"/>
      <c r="C38" s="52"/>
      <c r="D38" s="25">
        <f>'指名推薦書（消費税８％用)'!D33</f>
        <v>0</v>
      </c>
      <c r="E38" s="25"/>
      <c r="F38" s="25"/>
      <c r="G38" s="25"/>
      <c r="H38" s="25"/>
      <c r="I38" s="84" t="str">
        <f>'指名推薦書（消費税８％用)'!I33</f>
        <v/>
      </c>
      <c r="J38" s="84"/>
      <c r="K38" s="84"/>
      <c r="L38" s="84"/>
      <c r="M38" s="84"/>
      <c r="N38" s="84"/>
      <c r="O38" s="84"/>
      <c r="P38" s="84"/>
      <c r="Q38" s="84"/>
      <c r="R38" s="84"/>
      <c r="S38" s="84"/>
      <c r="T38" s="84"/>
      <c r="U38" s="84"/>
      <c r="V38" s="84"/>
      <c r="W38" s="84"/>
      <c r="X38" s="84"/>
      <c r="Y38" s="84"/>
      <c r="Z38" s="124" t="str">
        <f>'指名推薦書（消費税８％用)'!Z33</f>
        <v/>
      </c>
      <c r="AA38" s="128"/>
      <c r="AB38" s="140"/>
      <c r="AC38" s="124" t="str">
        <f ca="1">'指名推薦書（消費税８％用)'!AC33</f>
        <v/>
      </c>
      <c r="AD38" s="128"/>
      <c r="AE38" s="128"/>
      <c r="AF38" s="128"/>
      <c r="AG38" s="140"/>
      <c r="AH38" s="124" t="str">
        <f>'指名推薦書（消費税８％用)'!AH33</f>
        <v/>
      </c>
      <c r="AI38" s="128"/>
      <c r="AJ38" s="128"/>
      <c r="AK38" s="128"/>
      <c r="AL38" s="140"/>
      <c r="AM38" s="115" t="str">
        <f>'指名推薦書（消費税８％用)'!AM33</f>
        <v/>
      </c>
      <c r="AN38" s="115"/>
      <c r="AO38" s="115"/>
      <c r="AP38" s="115"/>
      <c r="AQ38" s="115"/>
      <c r="AR38" s="124" t="str">
        <f>'指名推薦書（消費税８％用)'!AR33</f>
        <v/>
      </c>
      <c r="AS38" s="128"/>
      <c r="AT38" s="128"/>
      <c r="AU38" s="140"/>
      <c r="AV38" s="167" t="str">
        <f ca="1">'指名推薦書（消費税８％用)'!AV33</f>
        <v/>
      </c>
      <c r="AW38" s="168"/>
      <c r="AX38" s="168"/>
      <c r="AY38" s="173"/>
      <c r="AZ38" s="307" t="str">
        <f>'指名推薦書（消費税８％用)'!AZ33</f>
        <v/>
      </c>
      <c r="BA38" s="308"/>
      <c r="BB38" s="308"/>
      <c r="BC38" s="308"/>
    </row>
    <row r="39" spans="1:55" ht="14.25" customHeight="1">
      <c r="A39" s="33" t="str">
        <f>'指名推薦書（消費税８％用)'!A34</f>
        <v/>
      </c>
      <c r="B39" s="46"/>
      <c r="C39" s="52"/>
      <c r="D39" s="25">
        <f>'指名推薦書（消費税８％用)'!D34</f>
        <v>0</v>
      </c>
      <c r="E39" s="25"/>
      <c r="F39" s="25"/>
      <c r="G39" s="25"/>
      <c r="H39" s="25"/>
      <c r="I39" s="84" t="str">
        <f>'指名推薦書（消費税８％用)'!I34</f>
        <v/>
      </c>
      <c r="J39" s="84"/>
      <c r="K39" s="84"/>
      <c r="L39" s="84"/>
      <c r="M39" s="84"/>
      <c r="N39" s="84"/>
      <c r="O39" s="84"/>
      <c r="P39" s="84"/>
      <c r="Q39" s="84"/>
      <c r="R39" s="84"/>
      <c r="S39" s="84"/>
      <c r="T39" s="84"/>
      <c r="U39" s="84"/>
      <c r="V39" s="84"/>
      <c r="W39" s="84"/>
      <c r="X39" s="84"/>
      <c r="Y39" s="84"/>
      <c r="Z39" s="124" t="str">
        <f>'指名推薦書（消費税８％用)'!Z34</f>
        <v/>
      </c>
      <c r="AA39" s="128"/>
      <c r="AB39" s="140"/>
      <c r="AC39" s="124" t="str">
        <f ca="1">'指名推薦書（消費税８％用)'!AC34</f>
        <v/>
      </c>
      <c r="AD39" s="128"/>
      <c r="AE39" s="128"/>
      <c r="AF39" s="128"/>
      <c r="AG39" s="140"/>
      <c r="AH39" s="124" t="str">
        <f>'指名推薦書（消費税８％用)'!AH34</f>
        <v/>
      </c>
      <c r="AI39" s="128"/>
      <c r="AJ39" s="128"/>
      <c r="AK39" s="128"/>
      <c r="AL39" s="140"/>
      <c r="AM39" s="115" t="str">
        <f>'指名推薦書（消費税８％用)'!AM34</f>
        <v/>
      </c>
      <c r="AN39" s="115"/>
      <c r="AO39" s="115"/>
      <c r="AP39" s="115"/>
      <c r="AQ39" s="115"/>
      <c r="AR39" s="124" t="str">
        <f>'指名推薦書（消費税８％用)'!AR34</f>
        <v/>
      </c>
      <c r="AS39" s="128"/>
      <c r="AT39" s="128"/>
      <c r="AU39" s="140"/>
      <c r="AV39" s="167" t="str">
        <f ca="1">'指名推薦書（消費税８％用)'!AV34</f>
        <v/>
      </c>
      <c r="AW39" s="168"/>
      <c r="AX39" s="168"/>
      <c r="AY39" s="173"/>
      <c r="AZ39" s="307" t="str">
        <f>'指名推薦書（消費税８％用)'!AZ34</f>
        <v/>
      </c>
      <c r="BA39" s="308"/>
      <c r="BB39" s="308"/>
      <c r="BC39" s="308"/>
    </row>
    <row r="40" spans="1:55" ht="14.25" customHeight="1">
      <c r="A40" s="33" t="str">
        <f>'指名推薦書（消費税８％用)'!A35</f>
        <v/>
      </c>
      <c r="B40" s="46"/>
      <c r="C40" s="52"/>
      <c r="D40" s="25">
        <f>'指名推薦書（消費税８％用)'!D35</f>
        <v>0</v>
      </c>
      <c r="E40" s="25"/>
      <c r="F40" s="25"/>
      <c r="G40" s="25"/>
      <c r="H40" s="25"/>
      <c r="I40" s="84" t="str">
        <f>'指名推薦書（消費税８％用)'!I35</f>
        <v/>
      </c>
      <c r="J40" s="84"/>
      <c r="K40" s="84"/>
      <c r="L40" s="84"/>
      <c r="M40" s="84"/>
      <c r="N40" s="84"/>
      <c r="O40" s="84"/>
      <c r="P40" s="84"/>
      <c r="Q40" s="84"/>
      <c r="R40" s="84"/>
      <c r="S40" s="84"/>
      <c r="T40" s="84"/>
      <c r="U40" s="84"/>
      <c r="V40" s="84"/>
      <c r="W40" s="84"/>
      <c r="X40" s="84"/>
      <c r="Y40" s="84"/>
      <c r="Z40" s="124" t="str">
        <f>'指名推薦書（消費税８％用)'!Z35</f>
        <v/>
      </c>
      <c r="AA40" s="128"/>
      <c r="AB40" s="140"/>
      <c r="AC40" s="124" t="str">
        <f ca="1">'指名推薦書（消費税８％用)'!AC35</f>
        <v/>
      </c>
      <c r="AD40" s="128"/>
      <c r="AE40" s="128"/>
      <c r="AF40" s="128"/>
      <c r="AG40" s="140"/>
      <c r="AH40" s="124" t="str">
        <f>'指名推薦書（消費税８％用)'!AH35</f>
        <v/>
      </c>
      <c r="AI40" s="128"/>
      <c r="AJ40" s="128"/>
      <c r="AK40" s="128"/>
      <c r="AL40" s="140"/>
      <c r="AM40" s="115" t="str">
        <f>'指名推薦書（消費税８％用)'!AM35</f>
        <v/>
      </c>
      <c r="AN40" s="115"/>
      <c r="AO40" s="115"/>
      <c r="AP40" s="115"/>
      <c r="AQ40" s="115"/>
      <c r="AR40" s="124" t="str">
        <f>'指名推薦書（消費税８％用)'!AR35</f>
        <v/>
      </c>
      <c r="AS40" s="128"/>
      <c r="AT40" s="128"/>
      <c r="AU40" s="140"/>
      <c r="AV40" s="167" t="str">
        <f ca="1">'指名推薦書（消費税８％用)'!AV35</f>
        <v/>
      </c>
      <c r="AW40" s="168"/>
      <c r="AX40" s="168"/>
      <c r="AY40" s="173"/>
      <c r="AZ40" s="307" t="str">
        <f>'指名推薦書（消費税８％用)'!AZ35</f>
        <v/>
      </c>
      <c r="BA40" s="308"/>
      <c r="BB40" s="308"/>
      <c r="BC40" s="308"/>
    </row>
    <row r="41" spans="1:55" ht="14.25" customHeight="1">
      <c r="A41" s="33" t="str">
        <f>'指名推薦書（消費税８％用)'!A36</f>
        <v/>
      </c>
      <c r="B41" s="46"/>
      <c r="C41" s="52"/>
      <c r="D41" s="25">
        <f>'指名推薦書（消費税８％用)'!D36</f>
        <v>0</v>
      </c>
      <c r="E41" s="25"/>
      <c r="F41" s="25"/>
      <c r="G41" s="25"/>
      <c r="H41" s="25"/>
      <c r="I41" s="84" t="str">
        <f>'指名推薦書（消費税８％用)'!I36</f>
        <v/>
      </c>
      <c r="J41" s="84"/>
      <c r="K41" s="84"/>
      <c r="L41" s="84"/>
      <c r="M41" s="84"/>
      <c r="N41" s="84"/>
      <c r="O41" s="84"/>
      <c r="P41" s="84"/>
      <c r="Q41" s="84"/>
      <c r="R41" s="84"/>
      <c r="S41" s="84"/>
      <c r="T41" s="84"/>
      <c r="U41" s="84"/>
      <c r="V41" s="84"/>
      <c r="W41" s="84"/>
      <c r="X41" s="84"/>
      <c r="Y41" s="84"/>
      <c r="Z41" s="124" t="str">
        <f>'指名推薦書（消費税８％用)'!Z36</f>
        <v/>
      </c>
      <c r="AA41" s="128"/>
      <c r="AB41" s="140"/>
      <c r="AC41" s="124" t="str">
        <f ca="1">'指名推薦書（消費税８％用)'!AC36</f>
        <v/>
      </c>
      <c r="AD41" s="128"/>
      <c r="AE41" s="128"/>
      <c r="AF41" s="128"/>
      <c r="AG41" s="140"/>
      <c r="AH41" s="124" t="str">
        <f>'指名推薦書（消費税８％用)'!AH36</f>
        <v/>
      </c>
      <c r="AI41" s="128"/>
      <c r="AJ41" s="128"/>
      <c r="AK41" s="128"/>
      <c r="AL41" s="140"/>
      <c r="AM41" s="115" t="str">
        <f>'指名推薦書（消費税８％用)'!AM36</f>
        <v/>
      </c>
      <c r="AN41" s="115"/>
      <c r="AO41" s="115"/>
      <c r="AP41" s="115"/>
      <c r="AQ41" s="115"/>
      <c r="AR41" s="124" t="str">
        <f>'指名推薦書（消費税８％用)'!AR36</f>
        <v/>
      </c>
      <c r="AS41" s="128"/>
      <c r="AT41" s="128"/>
      <c r="AU41" s="140"/>
      <c r="AV41" s="167" t="str">
        <f ca="1">'指名推薦書（消費税８％用)'!AV36</f>
        <v/>
      </c>
      <c r="AW41" s="168"/>
      <c r="AX41" s="168"/>
      <c r="AY41" s="173"/>
      <c r="AZ41" s="307" t="str">
        <f>'指名推薦書（消費税８％用)'!AZ36</f>
        <v/>
      </c>
      <c r="BA41" s="308"/>
      <c r="BB41" s="308"/>
      <c r="BC41" s="308"/>
    </row>
    <row r="42" spans="1:55" ht="9.9499999999999993" customHeight="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row>
    <row r="43" spans="1:55">
      <c r="A43" s="16" t="s">
        <v>325</v>
      </c>
    </row>
    <row r="44" spans="1:55" ht="10.5" customHeight="1">
      <c r="AL44" s="34" t="s">
        <v>151</v>
      </c>
      <c r="AM44" s="34"/>
      <c r="AN44" s="34">
        <f>'指名推薦書（消費税８％用)'!AN39</f>
        <v>0</v>
      </c>
      <c r="AO44" s="34"/>
      <c r="AP44" s="34" t="s">
        <v>328</v>
      </c>
      <c r="AQ44" s="34">
        <f>'指名推薦書（消費税８％用)'!AQ39</f>
        <v>0</v>
      </c>
      <c r="AR44" s="34"/>
      <c r="AS44" s="38" t="s">
        <v>178</v>
      </c>
      <c r="AT44" s="34">
        <f>'指名推薦書（消費税８％用)'!AT39</f>
        <v>0</v>
      </c>
      <c r="AU44" s="34"/>
      <c r="AV44" s="16" t="s">
        <v>298</v>
      </c>
    </row>
    <row r="45" spans="1:55" ht="10.5" customHeight="1">
      <c r="D45" s="59" t="s">
        <v>79</v>
      </c>
      <c r="E45" s="59"/>
      <c r="F45" s="59"/>
      <c r="G45" s="59"/>
      <c r="H45" s="59"/>
      <c r="I45" s="59"/>
      <c r="J45" s="59"/>
      <c r="K45" s="59"/>
      <c r="L45" s="59"/>
      <c r="M45" s="59"/>
      <c r="N45" s="59"/>
      <c r="O45" s="59"/>
    </row>
    <row r="46" spans="1:55" ht="10.5" customHeight="1">
      <c r="Y46" s="112"/>
      <c r="Z46" s="112"/>
      <c r="AA46" s="112"/>
      <c r="AC46" s="16" t="s">
        <v>127</v>
      </c>
      <c r="AH46" s="34">
        <f>'指名推薦書（消費税８％用)'!AH41</f>
        <v>0</v>
      </c>
      <c r="AI46" s="34"/>
      <c r="AJ46" s="34"/>
      <c r="AK46" s="34"/>
      <c r="AL46" s="34"/>
      <c r="AM46" s="34"/>
      <c r="AN46" s="34"/>
      <c r="AO46" s="34"/>
      <c r="AP46" s="34"/>
      <c r="AQ46" s="34"/>
      <c r="AR46" s="34">
        <f>'指名推薦書（消費税８％用)'!AR41</f>
        <v>0</v>
      </c>
      <c r="AS46" s="34"/>
      <c r="AT46" s="34"/>
      <c r="AU46" s="34"/>
      <c r="AV46" s="34"/>
      <c r="AW46" s="34"/>
      <c r="AX46" s="34"/>
      <c r="AY46" s="34"/>
    </row>
    <row r="50" spans="6:46">
      <c r="AM50" s="147"/>
      <c r="AT50" s="166"/>
    </row>
    <row r="62" spans="6:46">
      <c r="F62" s="34"/>
    </row>
    <row r="63" spans="6:46">
      <c r="F63" s="34"/>
    </row>
    <row r="72" spans="4:16">
      <c r="D72" s="34"/>
      <c r="F72" s="69"/>
      <c r="G72" s="69"/>
      <c r="P72" s="34"/>
    </row>
    <row r="73" spans="4:16">
      <c r="D73" s="34"/>
      <c r="F73" s="69"/>
      <c r="G73" s="69"/>
      <c r="P73" s="34"/>
    </row>
    <row r="74" spans="4:16">
      <c r="D74" s="34"/>
      <c r="F74" s="69"/>
      <c r="G74" s="69"/>
      <c r="P74" s="34"/>
    </row>
    <row r="75" spans="4:16">
      <c r="D75" s="34"/>
      <c r="F75" s="69"/>
      <c r="G75" s="69"/>
      <c r="P75" s="34"/>
    </row>
    <row r="76" spans="4:16">
      <c r="D76" s="34"/>
      <c r="F76" s="69"/>
      <c r="G76" s="69"/>
      <c r="P76" s="34"/>
    </row>
    <row r="77" spans="4:16">
      <c r="D77" s="34"/>
      <c r="F77" s="69"/>
      <c r="G77" s="69"/>
      <c r="P77" s="34"/>
    </row>
    <row r="78" spans="4:16">
      <c r="D78" s="34"/>
      <c r="F78" s="69"/>
      <c r="G78" s="69"/>
      <c r="P78" s="34"/>
    </row>
    <row r="79" spans="4:16">
      <c r="D79" s="34"/>
      <c r="F79" s="69"/>
      <c r="G79" s="69"/>
      <c r="P79" s="34"/>
    </row>
    <row r="80" spans="4:16">
      <c r="D80" s="34"/>
      <c r="F80" s="69"/>
      <c r="G80" s="69"/>
      <c r="P80" s="34"/>
    </row>
    <row r="81" spans="4:16">
      <c r="D81" s="34"/>
      <c r="F81" s="69"/>
      <c r="G81" s="69"/>
      <c r="P81" s="34"/>
    </row>
    <row r="82" spans="4:16">
      <c r="D82" s="34"/>
      <c r="F82" s="69"/>
      <c r="G82" s="69"/>
      <c r="P82" s="34"/>
    </row>
    <row r="83" spans="4:16">
      <c r="D83" s="34"/>
      <c r="F83" s="69"/>
      <c r="G83" s="69"/>
      <c r="P83" s="34"/>
    </row>
  </sheetData>
  <protectedRanges>
    <protectedRange sqref="AR9" name="範囲16"/>
    <protectedRange sqref="AR46" name="範囲14_1"/>
    <protectedRange sqref="AH46:AO46" name="範囲13_1"/>
    <protectedRange sqref="AT44" name="範囲12_1"/>
    <protectedRange sqref="AQ44" name="範囲11_1"/>
    <protectedRange sqref="AN44" name="範囲10_1"/>
    <protectedRange sqref="AD24" name="範囲9_1"/>
    <protectedRange sqref="AB24" name="範囲8_1"/>
    <protectedRange sqref="Z24" name="範囲7_1"/>
    <protectedRange sqref="G23" name="範囲6_1"/>
    <protectedRange sqref="G20:V22" name="範囲5_1"/>
    <protectedRange sqref="B28:B41" name="範囲2_1"/>
    <protectedRange sqref="D28:H41" name="範囲1_1"/>
    <protectedRange sqref="F9:F11" name="範囲3_1"/>
    <protectedRange sqref="G24:G25" name="範囲4_1"/>
    <protectedRange sqref="AF21 AJ21 AR21 AN21 AV21" name="範囲15_1"/>
    <protectedRange sqref="F6" name="範囲3_1_1_1"/>
  </protectedRanges>
  <mergeCells count="226">
    <mergeCell ref="A13:AY13"/>
    <mergeCell ref="A14:C14"/>
    <mergeCell ref="D14:AD14"/>
    <mergeCell ref="AE14:AJ14"/>
    <mergeCell ref="AK14:AY14"/>
    <mergeCell ref="B20:E20"/>
    <mergeCell ref="W20:AE20"/>
    <mergeCell ref="AF20:AY20"/>
    <mergeCell ref="B21:E21"/>
    <mergeCell ref="W21:X21"/>
    <mergeCell ref="Y21:AD21"/>
    <mergeCell ref="AF21:AI21"/>
    <mergeCell ref="AJ21:AM21"/>
    <mergeCell ref="AN21:AQ21"/>
    <mergeCell ref="AR21:AU21"/>
    <mergeCell ref="AV21:AY21"/>
    <mergeCell ref="B22:E22"/>
    <mergeCell ref="G22:V22"/>
    <mergeCell ref="W22:X22"/>
    <mergeCell ref="Y22:AD22"/>
    <mergeCell ref="B23:E23"/>
    <mergeCell ref="G23:M23"/>
    <mergeCell ref="O23:U23"/>
    <mergeCell ref="W23:AE23"/>
    <mergeCell ref="B24:E24"/>
    <mergeCell ref="G24:V24"/>
    <mergeCell ref="X24:Y24"/>
    <mergeCell ref="A25:Y25"/>
    <mergeCell ref="Z25:AY25"/>
    <mergeCell ref="A28:C28"/>
    <mergeCell ref="D28:H28"/>
    <mergeCell ref="I28:Y28"/>
    <mergeCell ref="Z28:AB28"/>
    <mergeCell ref="AC28:AG28"/>
    <mergeCell ref="AH28:AL28"/>
    <mergeCell ref="AM28:AQ28"/>
    <mergeCell ref="AR28:AU28"/>
    <mergeCell ref="AV28:AY28"/>
    <mergeCell ref="AZ28:BC28"/>
    <mergeCell ref="A29:C29"/>
    <mergeCell ref="D29:H29"/>
    <mergeCell ref="I29:Y29"/>
    <mergeCell ref="Z29:AB29"/>
    <mergeCell ref="AC29:AG29"/>
    <mergeCell ref="AH29:AL29"/>
    <mergeCell ref="AM29:AQ29"/>
    <mergeCell ref="AR29:AU29"/>
    <mergeCell ref="AV29:AY29"/>
    <mergeCell ref="AZ29:BC29"/>
    <mergeCell ref="A30:C30"/>
    <mergeCell ref="D30:H30"/>
    <mergeCell ref="I30:Y30"/>
    <mergeCell ref="Z30:AB30"/>
    <mergeCell ref="AC30:AG30"/>
    <mergeCell ref="AH30:AL30"/>
    <mergeCell ref="AM30:AQ30"/>
    <mergeCell ref="AR30:AU30"/>
    <mergeCell ref="AV30:AY30"/>
    <mergeCell ref="AZ30:BC30"/>
    <mergeCell ref="A31:C31"/>
    <mergeCell ref="D31:H31"/>
    <mergeCell ref="I31:Y31"/>
    <mergeCell ref="Z31:AB31"/>
    <mergeCell ref="AC31:AG31"/>
    <mergeCell ref="AH31:AL31"/>
    <mergeCell ref="AM31:AQ31"/>
    <mergeCell ref="AR31:AU31"/>
    <mergeCell ref="AV31:AY31"/>
    <mergeCell ref="AZ31:BC31"/>
    <mergeCell ref="A32:C32"/>
    <mergeCell ref="D32:H32"/>
    <mergeCell ref="I32:Y32"/>
    <mergeCell ref="Z32:AB32"/>
    <mergeCell ref="AC32:AG32"/>
    <mergeCell ref="AH32:AL32"/>
    <mergeCell ref="AM32:AQ32"/>
    <mergeCell ref="AR32:AU32"/>
    <mergeCell ref="AV32:AY32"/>
    <mergeCell ref="AZ32:BC32"/>
    <mergeCell ref="A33:C33"/>
    <mergeCell ref="D33:H33"/>
    <mergeCell ref="I33:Y33"/>
    <mergeCell ref="Z33:AB33"/>
    <mergeCell ref="AC33:AG33"/>
    <mergeCell ref="AH33:AL33"/>
    <mergeCell ref="AM33:AQ33"/>
    <mergeCell ref="AR33:AU33"/>
    <mergeCell ref="AV33:AY33"/>
    <mergeCell ref="AZ33:BC33"/>
    <mergeCell ref="A34:C34"/>
    <mergeCell ref="D34:H34"/>
    <mergeCell ref="I34:Y34"/>
    <mergeCell ref="Z34:AB34"/>
    <mergeCell ref="AC34:AG34"/>
    <mergeCell ref="AH34:AL34"/>
    <mergeCell ref="AM34:AQ34"/>
    <mergeCell ref="AR34:AU34"/>
    <mergeCell ref="AV34:AY34"/>
    <mergeCell ref="AZ34:BC34"/>
    <mergeCell ref="A35:C35"/>
    <mergeCell ref="D35:H35"/>
    <mergeCell ref="I35:Y35"/>
    <mergeCell ref="Z35:AB35"/>
    <mergeCell ref="AC35:AG35"/>
    <mergeCell ref="AH35:AL35"/>
    <mergeCell ref="AM35:AQ35"/>
    <mergeCell ref="AR35:AU35"/>
    <mergeCell ref="AV35:AY35"/>
    <mergeCell ref="AZ35:BC35"/>
    <mergeCell ref="A36:C36"/>
    <mergeCell ref="D36:H36"/>
    <mergeCell ref="I36:Y36"/>
    <mergeCell ref="Z36:AB36"/>
    <mergeCell ref="AC36:AG36"/>
    <mergeCell ref="AH36:AL36"/>
    <mergeCell ref="AM36:AQ36"/>
    <mergeCell ref="AR36:AU36"/>
    <mergeCell ref="AV36:AY36"/>
    <mergeCell ref="AZ36:BC36"/>
    <mergeCell ref="A37:C37"/>
    <mergeCell ref="D37:H37"/>
    <mergeCell ref="I37:Y37"/>
    <mergeCell ref="Z37:AB37"/>
    <mergeCell ref="AC37:AG37"/>
    <mergeCell ref="AH37:AL37"/>
    <mergeCell ref="AM37:AQ37"/>
    <mergeCell ref="AR37:AU37"/>
    <mergeCell ref="AV37:AY37"/>
    <mergeCell ref="AZ37:BC37"/>
    <mergeCell ref="A38:C38"/>
    <mergeCell ref="D38:H38"/>
    <mergeCell ref="I38:Y38"/>
    <mergeCell ref="Z38:AB38"/>
    <mergeCell ref="AC38:AG38"/>
    <mergeCell ref="AH38:AL38"/>
    <mergeCell ref="AM38:AQ38"/>
    <mergeCell ref="AR38:AU38"/>
    <mergeCell ref="AV38:AY38"/>
    <mergeCell ref="AZ38:BC38"/>
    <mergeCell ref="A39:C39"/>
    <mergeCell ref="D39:H39"/>
    <mergeCell ref="I39:Y39"/>
    <mergeCell ref="Z39:AB39"/>
    <mergeCell ref="AC39:AG39"/>
    <mergeCell ref="AH39:AL39"/>
    <mergeCell ref="AM39:AQ39"/>
    <mergeCell ref="AR39:AU39"/>
    <mergeCell ref="AV39:AY39"/>
    <mergeCell ref="AZ39:BC39"/>
    <mergeCell ref="A40:C40"/>
    <mergeCell ref="D40:H40"/>
    <mergeCell ref="I40:Y40"/>
    <mergeCell ref="Z40:AB40"/>
    <mergeCell ref="AC40:AG40"/>
    <mergeCell ref="AH40:AL40"/>
    <mergeCell ref="AM40:AQ40"/>
    <mergeCell ref="AR40:AU40"/>
    <mergeCell ref="AV40:AY40"/>
    <mergeCell ref="AZ40:BC40"/>
    <mergeCell ref="A41:C41"/>
    <mergeCell ref="D41:H41"/>
    <mergeCell ref="I41:Y41"/>
    <mergeCell ref="Z41:AB41"/>
    <mergeCell ref="AC41:AG41"/>
    <mergeCell ref="AH41:AL41"/>
    <mergeCell ref="AM41:AQ41"/>
    <mergeCell ref="AR41:AU41"/>
    <mergeCell ref="AV41:AY41"/>
    <mergeCell ref="AZ41:BC41"/>
    <mergeCell ref="AL44:AM44"/>
    <mergeCell ref="AN44:AO44"/>
    <mergeCell ref="AQ44:AR44"/>
    <mergeCell ref="AT44:AU44"/>
    <mergeCell ref="D45:O45"/>
    <mergeCell ref="AH46:AQ46"/>
    <mergeCell ref="AR46:AY46"/>
    <mergeCell ref="A1:AY3"/>
    <mergeCell ref="AM9:AQ10"/>
    <mergeCell ref="AR9:AX10"/>
    <mergeCell ref="A15:C16"/>
    <mergeCell ref="D15:F16"/>
    <mergeCell ref="G15:I16"/>
    <mergeCell ref="J15:L16"/>
    <mergeCell ref="M15:O16"/>
    <mergeCell ref="P15:R16"/>
    <mergeCell ref="S15:U16"/>
    <mergeCell ref="V15:X16"/>
    <mergeCell ref="Y15:AA16"/>
    <mergeCell ref="AB15:AD16"/>
    <mergeCell ref="AE15:AG16"/>
    <mergeCell ref="AH15:AJ16"/>
    <mergeCell ref="AK15:AM16"/>
    <mergeCell ref="AN15:AP16"/>
    <mergeCell ref="AQ15:AT16"/>
    <mergeCell ref="AU15:AY16"/>
    <mergeCell ref="A17:C19"/>
    <mergeCell ref="D17:F19"/>
    <mergeCell ref="G17:I19"/>
    <mergeCell ref="J17:L19"/>
    <mergeCell ref="M17:O19"/>
    <mergeCell ref="P17:R19"/>
    <mergeCell ref="S17:U19"/>
    <mergeCell ref="V17:X19"/>
    <mergeCell ref="Y17:AA19"/>
    <mergeCell ref="AB17:AD19"/>
    <mergeCell ref="AE17:AG19"/>
    <mergeCell ref="AH17:AJ19"/>
    <mergeCell ref="AK17:AM19"/>
    <mergeCell ref="AN17:AP19"/>
    <mergeCell ref="AQ17:AT19"/>
    <mergeCell ref="AU17:AY19"/>
    <mergeCell ref="G20:V21"/>
    <mergeCell ref="AF22:AI24"/>
    <mergeCell ref="AJ22:AM24"/>
    <mergeCell ref="AN22:AQ24"/>
    <mergeCell ref="AR22:AU24"/>
    <mergeCell ref="AV22:AY24"/>
    <mergeCell ref="A26:C27"/>
    <mergeCell ref="D26:H27"/>
    <mergeCell ref="I26:Y27"/>
    <mergeCell ref="Z26:AB27"/>
    <mergeCell ref="AC26:AG27"/>
    <mergeCell ref="AH26:AL27"/>
    <mergeCell ref="AM26:AQ27"/>
    <mergeCell ref="AR26:AU27"/>
    <mergeCell ref="AV26:AY27"/>
  </mergeCells>
  <phoneticPr fontId="1"/>
  <conditionalFormatting sqref="AR28:AU41">
    <cfRule type="expression" dxfId="27" priority="1" stopIfTrue="1">
      <formula>OR(AV28="経審切れ",AV28="指名停止中")</formula>
    </cfRule>
  </conditionalFormatting>
  <conditionalFormatting sqref="AM28:AQ41">
    <cfRule type="expression" dxfId="26" priority="2" stopIfTrue="1">
      <formula>OR(AV28="経審切れ",AV28="指名停止中")</formula>
    </cfRule>
  </conditionalFormatting>
  <conditionalFormatting sqref="AH28:AH41">
    <cfRule type="expression" dxfId="25" priority="3" stopIfTrue="1">
      <formula>OR(AV28="経審切れ",AV28="指名停止中")</formula>
    </cfRule>
  </conditionalFormatting>
  <conditionalFormatting sqref="AC28:AG41">
    <cfRule type="expression" dxfId="24" priority="4" stopIfTrue="1">
      <formula>OR(AV28="経審切れ",AV28="指名停止中")</formula>
    </cfRule>
  </conditionalFormatting>
  <conditionalFormatting sqref="Z28:AB41">
    <cfRule type="expression" dxfId="23" priority="5" stopIfTrue="1">
      <formula>OR(AV28="経審切れ",AV28="指名停止中")</formula>
    </cfRule>
  </conditionalFormatting>
  <conditionalFormatting sqref="A28:A41">
    <cfRule type="expression" dxfId="22" priority="6" stopIfTrue="1">
      <formula>OR(AV28="経審切れ",AV28="指名停止中")</formula>
    </cfRule>
  </conditionalFormatting>
  <conditionalFormatting sqref="D28:H41">
    <cfRule type="expression" dxfId="21" priority="7" stopIfTrue="1">
      <formula>OR(AV28="経審切れ",AV28="指名停止中")</formula>
    </cfRule>
    <cfRule type="cellIs" dxfId="20" priority="8" stopIfTrue="1" operator="greaterThan">
      <formula>0</formula>
    </cfRule>
    <cfRule type="expression" dxfId="19" priority="9" stopIfTrue="1">
      <formula>$AR$46&gt;0</formula>
    </cfRule>
  </conditionalFormatting>
  <conditionalFormatting sqref="AH46:AQ46 Y46:AA46">
    <cfRule type="cellIs" dxfId="18" priority="10" stopIfTrue="1" operator="greaterThan">
      <formula>0</formula>
    </cfRule>
  </conditionalFormatting>
  <conditionalFormatting sqref="AR46:AY46 AT44:AU44 AN44:AO44 AQ44:AR44 G24 W21:Y22 AE21:AE22">
    <cfRule type="expression" dxfId="17" priority="11" stopIfTrue="1">
      <formula>$AR$46&gt;0</formula>
    </cfRule>
  </conditionalFormatting>
  <conditionalFormatting sqref="AD24 Z24 AB24 G23:M23 G20 G22">
    <cfRule type="cellIs" dxfId="16" priority="12" stopIfTrue="1" operator="greaterThan">
      <formula>0</formula>
    </cfRule>
  </conditionalFormatting>
  <conditionalFormatting sqref="AC24 AA24 AT45:AU45 AS44:AS45 AN45:AO45 AP44:AP45 AQ45:AR45 AC44:AM45">
    <cfRule type="expression" dxfId="15" priority="13" stopIfTrue="1">
      <formula>#REF!=1</formula>
    </cfRule>
  </conditionalFormatting>
  <conditionalFormatting sqref="A14:AD16">
    <cfRule type="expression" dxfId="14" priority="14" stopIfTrue="1">
      <formula>$AR$9="通常用"</formula>
    </cfRule>
  </conditionalFormatting>
  <conditionalFormatting sqref="A17:AD19">
    <cfRule type="expression" dxfId="13" priority="15" stopIfTrue="1">
      <formula>$AR$9="通常用"</formula>
    </cfRule>
  </conditionalFormatting>
  <conditionalFormatting sqref="AE15:AY16">
    <cfRule type="expression" dxfId="12" priority="16" stopIfTrue="1">
      <formula>$G$23&lt;3000000</formula>
    </cfRule>
    <cfRule type="expression" dxfId="11" priority="17" stopIfTrue="1">
      <formula>$AR$9="通常用"</formula>
    </cfRule>
  </conditionalFormatting>
  <conditionalFormatting sqref="AN17:AY19 AE17:AG19">
    <cfRule type="expression" dxfId="10" priority="18" stopIfTrue="1">
      <formula>$G$23&lt;3000000</formula>
    </cfRule>
    <cfRule type="expression" dxfId="9" priority="19" stopIfTrue="1">
      <formula>$AR$9="通常用"</formula>
    </cfRule>
  </conditionalFormatting>
  <conditionalFormatting sqref="AH17:AM19">
    <cfRule type="expression" dxfId="8" priority="20" stopIfTrue="1">
      <formula>$G$23&lt;3000000</formula>
    </cfRule>
    <cfRule type="expression" dxfId="7" priority="21" stopIfTrue="1">
      <formula>$AR$9="通常用"</formula>
    </cfRule>
  </conditionalFormatting>
  <conditionalFormatting sqref="AK14:AY14">
    <cfRule type="expression" dxfId="6" priority="22" stopIfTrue="1">
      <formula>$G$23&lt;3000000</formula>
    </cfRule>
    <cfRule type="expression" dxfId="5" priority="23" stopIfTrue="1">
      <formula>$AR$9="通常用"</formula>
    </cfRule>
  </conditionalFormatting>
  <conditionalFormatting sqref="AE14:AJ14">
    <cfRule type="expression" dxfId="4" priority="24" stopIfTrue="1">
      <formula>$AR$9="持ち回り用"</formula>
    </cfRule>
    <cfRule type="expression" dxfId="3" priority="25" stopIfTrue="1">
      <formula>$G$23&lt;3000000</formula>
    </cfRule>
  </conditionalFormatting>
  <conditionalFormatting sqref="I28:Y41">
    <cfRule type="expression" dxfId="2" priority="26" stopIfTrue="1">
      <formula>OR(AV28="経審切れ",AV28="指名停止中")</formula>
    </cfRule>
  </conditionalFormatting>
  <conditionalFormatting sqref="AV28:BC41">
    <cfRule type="expression" dxfId="1" priority="27" stopIfTrue="1">
      <formula>OR(AV28="経審切れ",AV28="指名停止中")</formula>
    </cfRule>
    <cfRule type="cellIs" dxfId="0" priority="28" stopIfTrue="1" operator="equal">
      <formula>"経審注意"</formula>
    </cfRule>
  </conditionalFormatting>
  <dataValidations count="1">
    <dataValidation type="list" allowBlank="1" showDropDown="0" showInputMessage="1" showErrorMessage="1" sqref="AR9:AX10">
      <formula1>$AS$7:$AS$8</formula1>
    </dataValidation>
  </dataValidations>
  <printOptions horizontalCentered="1"/>
  <pageMargins left="0.47244094488188976" right="0.11811023622047244" top="0.39370078740157483" bottom="0.39370078740157483" header="4.7244094488188981" footer="0.19685039370078741"/>
  <pageSetup paperSize="9" scale="123" fitToWidth="1" fitToHeight="1" orientation="landscape"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物品役務</vt:lpstr>
      <vt:lpstr>指名推薦書（消費税８％用)</vt:lpstr>
      <vt:lpstr xml:space="preserve">指名推薦書 (保存用８％)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akihiko.suzuki</dc:creator>
  <cp:lastModifiedBy>神﨑 理恵</cp:lastModifiedBy>
  <cp:lastPrinted>2019-03-14T10:28:41Z</cp:lastPrinted>
  <dcterms:created xsi:type="dcterms:W3CDTF">2006-10-13T06:56:28Z</dcterms:created>
  <dcterms:modified xsi:type="dcterms:W3CDTF">2025-03-31T09:40:18Z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3.1.3.0</vt:lpwstr>
      <vt:lpwstr>3.1.6.0</vt:lpwstr>
    </vt:vector>
  </property>
  <property fmtid="{DCFEDD21-7773-49B2-8022-6FC58DB5260B}" pid="3" name="LastSavedVersion">
    <vt:lpwstr>3.1.10.0</vt:lpwstr>
  </property>
  <property fmtid="{DCFEDD21-7773-49B2-8022-6FC58DB5260B}" pid="4" name="LastSavedDate">
    <vt:filetime>2025-03-31T09:40:18Z</vt:filetime>
  </property>
</Properties>
</file>