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9GlU8jZkKTyINGCNAqtrGjri/kUf+S6jgJqL+9IGmD0t2NL38lESXbcpwy2GQlJsrxAnmUSW91YUVoHH4zLlg==" workbookSaltValue="125B3bqqQzDJ+4AiMhy6F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<sst xmlns="http://schemas.openxmlformats.org/spreadsheetml/2006/main" xmlns:r="http://schemas.openxmlformats.org/officeDocument/2006/relationships" count="112" uniqueCount="112">
  <si>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</si>
  <si>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</si>
  <si>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</si>
  <si>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</si>
  <si>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</si>
  <si>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</si>
  <si>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</si>
  <si>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</si>
  <si>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</si>
  <si>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</si>
  <si>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</si>
  <si>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</si>
  <si>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</si>
  <si>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</si>
  <si>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</si>
  <si>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</si>
  <si>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</si>
  <si>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</si>
  <si>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</si>
  <si>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</si>
  <si>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</si>
  <si>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</si>
  <si>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</si>
  <si>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</si>
  <si>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</si>
  <si>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</si>
  <si>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</si>
  <si>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</si>
  <si>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</si>
  <si>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</si>
  <si>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</si>
  <si>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</si>
  <si>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</si>
  <si>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</si>
  <si>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</si>
  <si>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</si>
  <si>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</si>
  <si>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</si>
  <si>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</si>
  <si>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</si>
  <si>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</si>
  <si>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</si>
  <si>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</si>
  <si>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</si>
  <si>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</si>
  <si>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</si>
  <si>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</si>
  <si>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</si>
  <si>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</si>
  <si>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</si>
  <si>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</si>
  <si>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</si>
  <si>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</si>
  <si>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</si>
  <si>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</si>
  <si>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</si>
  <si>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</si>
  <si>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</si>
  <si>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</si>
  <si>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</si>
  <si>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</si>
  <si>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</si>
  <si>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</si>
  <si>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</si>
  <si>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</si>
  <si>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</si>
  <si>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</si>
  <si>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</si>
  <si>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</si>
  <si>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</si>
  <si>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</si>
  <si>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</si>
  <si>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</si>
  <si>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</si>
  <si>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</si>
  <si>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</si>
  <si>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</si>
  <si>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</si>
  <si>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</si>
  <si>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</si>
  <si>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</si>
  <si>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</si>
  <si>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</si>
  <si>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</si>
  <si>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</si>
  <si>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</si>
  <si>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</si>
  <si>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</si>
  <si>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</si>
  <si>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</si>
  <si>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</si>
  <si>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</si>
  <si>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</si>
  <si>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</si>
  <si>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笠間市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</si>
  <si>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</si>
  <si>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</si>
  <si>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</si>
  <si>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</si>
  <si>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</si>
  <si>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</si>
  <si>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</si>
  <si>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</si>
  <si>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</si>
  <si>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</si>
  <si>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</si>
  <si>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</si>
  <si>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</si>
  <si>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</si>
  <si>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は、100％以上を保っており健全であり、類似団体平均値を上回っている状況にある。しかし、動力費が増加や将来的には人口の減少に伴う給水収益の減少が予想されるため、事務の効率化等さらなる費用の削減に努める必要性がある。
③流動比率は、類似団体平均値より高く、短期債務に対する十分な支払い能力がある。
④企業債残高対給水収益比率は類似団体より低く良好である。令和2年度に石綿管の解消が完了し、今後は、老朽管路や浄水施設等の更新に多額の資金が必要となることから、適正な企業債発行に努める。
⑤料金回収率は、経常費用が増加したため数値が減少したが、100％を超えており給水に必要な費用を給水収益で賄えている。今後も引き続き委託業務の拡大など、効率的な事業運営に努める。
⑥給水原価は、経常費用が増加したため数値が高くなり、類似団体平均値より高いため、今後も引き続き維持管理費の適正化に努める。
⑦施設利用率は、類似団体平均値より高く良好である。今後の浄水施設更新では、的確な水需要予測による施設の適正化が必要である。
⑧有収率は、無効水量が減少したことにより増加したが、類似団体平均値を下回っていることから、有収率向上のため、老朽管路更新や漏水発生時の早期対応により無効水量を更に減らす必要がある。
</t>
  </si>
  <si>
    <t xml:space="preserve">①有形固定資産減価償却率は増加傾向にあり、類似団体平均値と比較しても高い傾向である。今後の老朽管路や施設更新は、水需要や財政状況を踏まえ計画的に実施する。
②管路経年化率は、継続的に管路台帳の精査に取り組んだことにより、整備年度不明管路の把握に努めたことで対象管路が増加したため、類似団体平均値と比較して低くなっている。令和2年度に石綿管を解消が終了したため、今後は老朽管の更新を計画的に進めていく。
③管路更新率は、更新に努め数値は上昇したが、類似団体平均値より低くなっている。今後は、老朽管路の更新を計画的に実施し、管路更新率の上昇を図る。
</t>
  </si>
  <si>
    <t xml:space="preserve"> 経常収支比率や料金回収率は、経常費用の増加（主に動力費の増）により、数値が減少しているが現状では安定した経営ができている。
　平成29年度から、包括業務等委託内容を拡大してはいるものの、今後は民間手法の導入や水道事業経営戦略等を活用した施設の更新などにより、効率的な事業運営を実施する必要がある。
　一方、水道施設や管路の老朽化・水源の確保等が今後の課題となっていることから、老朽管路や浄水施設等の更新により、老朽化の解消や有収率の向上を図る。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</si>
</sst>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0.21</c:v>
                </c:pt>
                <c:pt idx="2">
                  <c:v>0.1</c:v>
                </c:pt>
                <c:pt idx="3">
                  <c:v>8.e-002</c:v>
                </c:pt>
                <c:pt idx="4">
                  <c:v>0.33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0.63</c:v>
                </c:pt>
                <c:pt idx="2">
                  <c:v>0.6</c:v>
                </c:pt>
                <c:pt idx="3">
                  <c:v>0.56000000000000005</c:v>
                </c:pt>
                <c:pt idx="4">
                  <c:v>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79.900000000000006</c:v>
                </c:pt>
                <c:pt idx="1">
                  <c:v>80.19</c:v>
                </c:pt>
                <c:pt idx="2">
                  <c:v>81.540000000000006</c:v>
                </c:pt>
                <c:pt idx="3">
                  <c:v>82.78</c:v>
                </c:pt>
                <c:pt idx="4">
                  <c:v>81.180000000000007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59.46</c:v>
                </c:pt>
                <c:pt idx="1">
                  <c:v>59.51</c:v>
                </c:pt>
                <c:pt idx="2">
                  <c:v>59.91</c:v>
                </c:pt>
                <c:pt idx="3">
                  <c:v>59.4</c:v>
                </c:pt>
                <c:pt idx="4">
                  <c:v>59.24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82.88</c:v>
                </c:pt>
                <c:pt idx="1">
                  <c:v>82.28</c:v>
                </c:pt>
                <c:pt idx="2">
                  <c:v>81.53</c:v>
                </c:pt>
                <c:pt idx="3">
                  <c:v>80.489999999999995</c:v>
                </c:pt>
                <c:pt idx="4">
                  <c:v>82.07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87.41</c:v>
                </c:pt>
                <c:pt idx="1">
                  <c:v>87.08</c:v>
                </c:pt>
                <c:pt idx="2">
                  <c:v>87.26</c:v>
                </c:pt>
                <c:pt idx="3">
                  <c:v>87.57</c:v>
                </c:pt>
                <c:pt idx="4">
                  <c:v>87.26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109.33</c:v>
                </c:pt>
                <c:pt idx="1">
                  <c:v>110.97</c:v>
                </c:pt>
                <c:pt idx="2">
                  <c:v>111.76</c:v>
                </c:pt>
                <c:pt idx="3">
                  <c:v>115.03</c:v>
                </c:pt>
                <c:pt idx="4">
                  <c:v>112.59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111.44</c:v>
                </c:pt>
                <c:pt idx="1">
                  <c:v>111.17</c:v>
                </c:pt>
                <c:pt idx="2">
                  <c:v>110.91</c:v>
                </c:pt>
                <c:pt idx="3">
                  <c:v>111.49</c:v>
                </c:pt>
                <c:pt idx="4">
                  <c:v>109.09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59.71</c:v>
                </c:pt>
                <c:pt idx="1">
                  <c:v>61.14</c:v>
                </c:pt>
                <c:pt idx="2">
                  <c:v>62.4</c:v>
                </c:pt>
                <c:pt idx="3">
                  <c:v>63.69</c:v>
                </c:pt>
                <c:pt idx="4">
                  <c:v>64.81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47.62</c:v>
                </c:pt>
                <c:pt idx="1">
                  <c:v>48.55</c:v>
                </c:pt>
                <c:pt idx="2">
                  <c:v>49.2</c:v>
                </c:pt>
                <c:pt idx="3">
                  <c:v>50.01</c:v>
                </c:pt>
                <c:pt idx="4">
                  <c:v>50.99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12.84</c:v>
                </c:pt>
                <c:pt idx="1">
                  <c:v>14.24</c:v>
                </c:pt>
                <c:pt idx="2">
                  <c:v>13.83</c:v>
                </c:pt>
                <c:pt idx="3">
                  <c:v>14.31</c:v>
                </c:pt>
                <c:pt idx="4">
                  <c:v>14.57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16.27</c:v>
                </c:pt>
                <c:pt idx="1">
                  <c:v>17.11</c:v>
                </c:pt>
                <c:pt idx="2">
                  <c:v>18.329999999999998</c:v>
                </c:pt>
                <c:pt idx="3">
                  <c:v>20.27</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1.03</c:v>
                </c:pt>
                <c:pt idx="1">
                  <c:v>0.78</c:v>
                </c:pt>
                <c:pt idx="2">
                  <c:v>0.92</c:v>
                </c:pt>
                <c:pt idx="3">
                  <c:v>0.87</c:v>
                </c:pt>
                <c:pt idx="4">
                  <c:v>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471.66</c:v>
                </c:pt>
                <c:pt idx="1">
                  <c:v>535.71</c:v>
                </c:pt>
                <c:pt idx="2">
                  <c:v>577.89</c:v>
                </c:pt>
                <c:pt idx="3">
                  <c:v>431.88</c:v>
                </c:pt>
                <c:pt idx="4">
                  <c:v>384.29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349.83</c:v>
                </c:pt>
                <c:pt idx="1">
                  <c:v>360.86</c:v>
                </c:pt>
                <c:pt idx="2">
                  <c:v>350.79</c:v>
                </c:pt>
                <c:pt idx="3">
                  <c:v>354.57</c:v>
                </c:pt>
                <c:pt idx="4">
                  <c:v>357.74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172.97</c:v>
                </c:pt>
                <c:pt idx="1">
                  <c:v>159.5</c:v>
                </c:pt>
                <c:pt idx="2">
                  <c:v>148.30000000000001</c:v>
                </c:pt>
                <c:pt idx="3">
                  <c:v>184.27</c:v>
                </c:pt>
                <c:pt idx="4">
                  <c:v>181.41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314.87</c:v>
                </c:pt>
                <c:pt idx="1">
                  <c:v>309.27999999999997</c:v>
                </c:pt>
                <c:pt idx="2">
                  <c:v>322.92</c:v>
                </c:pt>
                <c:pt idx="3">
                  <c:v>303.45999999999998</c:v>
                </c:pt>
                <c:pt idx="4">
                  <c:v>307.27999999999997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101.22</c:v>
                </c:pt>
                <c:pt idx="1">
                  <c:v>104.73</c:v>
                </c:pt>
                <c:pt idx="2">
                  <c:v>107.37</c:v>
                </c:pt>
                <c:pt idx="3">
                  <c:v>109.61</c:v>
                </c:pt>
                <c:pt idx="4">
                  <c:v>107.12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103.54</c:v>
                </c:pt>
                <c:pt idx="1">
                  <c:v>103.32</c:v>
                </c:pt>
                <c:pt idx="2">
                  <c:v>100.85</c:v>
                </c:pt>
                <c:pt idx="3">
                  <c:v>103.79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215.33</c:v>
                </c:pt>
                <c:pt idx="1">
                  <c:v>207.71</c:v>
                </c:pt>
                <c:pt idx="2">
                  <c:v>201.13</c:v>
                </c:pt>
                <c:pt idx="3">
                  <c:v>197.68</c:v>
                </c:pt>
                <c:pt idx="4">
                  <c:v>203.38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167.46</c:v>
                </c:pt>
                <c:pt idx="1">
                  <c:v>168.56</c:v>
                </c:pt>
                <c:pt idx="2">
                  <c:v>167.1</c:v>
                </c:pt>
                <c:pt idx="3">
                  <c:v>167.86</c:v>
                </c:pt>
                <c:pt idx="4">
                  <c:v>173.68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73787</v>
      </c>
      <c r="AM8" s="29"/>
      <c r="AN8" s="29"/>
      <c r="AO8" s="29"/>
      <c r="AP8" s="29"/>
      <c r="AQ8" s="29"/>
      <c r="AR8" s="29"/>
      <c r="AS8" s="29"/>
      <c r="AT8" s="7">
        <f>データ!$S$6</f>
        <v>240.4</v>
      </c>
      <c r="AU8" s="15"/>
      <c r="AV8" s="15"/>
      <c r="AW8" s="15"/>
      <c r="AX8" s="15"/>
      <c r="AY8" s="15"/>
      <c r="AZ8" s="15"/>
      <c r="BA8" s="15"/>
      <c r="BB8" s="27">
        <f>データ!$T$6</f>
        <v>306.93</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76.89</v>
      </c>
      <c r="J10" s="15"/>
      <c r="K10" s="15"/>
      <c r="L10" s="15"/>
      <c r="M10" s="15"/>
      <c r="N10" s="15"/>
      <c r="O10" s="24"/>
      <c r="P10" s="27">
        <f>データ!$P$6</f>
        <v>83.77</v>
      </c>
      <c r="Q10" s="27"/>
      <c r="R10" s="27"/>
      <c r="S10" s="27"/>
      <c r="T10" s="27"/>
      <c r="U10" s="27"/>
      <c r="V10" s="27"/>
      <c r="W10" s="29">
        <f>データ!$Q$6</f>
        <v>3855</v>
      </c>
      <c r="X10" s="29"/>
      <c r="Y10" s="29"/>
      <c r="Z10" s="29"/>
      <c r="AA10" s="29"/>
      <c r="AB10" s="29"/>
      <c r="AC10" s="29"/>
      <c r="AD10" s="2"/>
      <c r="AE10" s="2"/>
      <c r="AF10" s="2"/>
      <c r="AG10" s="2"/>
      <c r="AH10" s="2"/>
      <c r="AI10" s="2"/>
      <c r="AJ10" s="2"/>
      <c r="AK10" s="2"/>
      <c r="AL10" s="29">
        <f>データ!$U$6</f>
        <v>61617</v>
      </c>
      <c r="AM10" s="29"/>
      <c r="AN10" s="29"/>
      <c r="AO10" s="29"/>
      <c r="AP10" s="29"/>
      <c r="AQ10" s="29"/>
      <c r="AR10" s="29"/>
      <c r="AS10" s="29"/>
      <c r="AT10" s="7">
        <f>データ!$V$6</f>
        <v>166.27</v>
      </c>
      <c r="AU10" s="15"/>
      <c r="AV10" s="15"/>
      <c r="AW10" s="15"/>
      <c r="AX10" s="15"/>
      <c r="AY10" s="15"/>
      <c r="AZ10" s="15"/>
      <c r="BA10" s="15"/>
      <c r="BB10" s="27">
        <f>データ!$W$6</f>
        <v>370.58</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nVDWx5WzgTyrAJyypgPEKFpQzN9dupTnT4MqrbXsoqofyPt404Rk2Egh0nELBxJgUH/VpNnTcBnY/cYkgEUHkA==" saltValue="ND7ETEgje7X9xprE9kIPs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59</v>
      </c>
      <c r="E3" s="67" t="s">
        <v>9</v>
      </c>
      <c r="F3" s="67" t="s">
        <v>8</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62</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27</v>
      </c>
      <c r="B5" s="69"/>
      <c r="C5" s="69"/>
      <c r="D5" s="69"/>
      <c r="E5" s="69"/>
      <c r="F5" s="69"/>
      <c r="G5" s="69"/>
      <c r="H5" s="77" t="s">
        <v>56</v>
      </c>
      <c r="I5" s="77" t="s">
        <v>69</v>
      </c>
      <c r="J5" s="77" t="s">
        <v>70</v>
      </c>
      <c r="K5" s="77" t="s">
        <v>71</v>
      </c>
      <c r="L5" s="77" t="s">
        <v>72</v>
      </c>
      <c r="M5" s="77" t="s">
        <v>7</v>
      </c>
      <c r="N5" s="77" t="s">
        <v>73</v>
      </c>
      <c r="O5" s="77" t="s">
        <v>74</v>
      </c>
      <c r="P5" s="77" t="s">
        <v>75</v>
      </c>
      <c r="Q5" s="77" t="s">
        <v>76</v>
      </c>
      <c r="R5" s="77" t="s">
        <v>77</v>
      </c>
      <c r="S5" s="77" t="s">
        <v>78</v>
      </c>
      <c r="T5" s="77" t="s">
        <v>64</v>
      </c>
      <c r="U5" s="77" t="s">
        <v>79</v>
      </c>
      <c r="V5" s="77" t="s">
        <v>80</v>
      </c>
      <c r="W5" s="77" t="s">
        <v>81</v>
      </c>
      <c r="X5" s="77" t="s">
        <v>82</v>
      </c>
      <c r="Y5" s="77" t="s">
        <v>83</v>
      </c>
      <c r="Z5" s="77" t="s">
        <v>84</v>
      </c>
      <c r="AA5" s="77" t="s">
        <v>85</v>
      </c>
      <c r="AB5" s="77" t="s">
        <v>86</v>
      </c>
      <c r="AC5" s="77" t="s">
        <v>88</v>
      </c>
      <c r="AD5" s="77" t="s">
        <v>89</v>
      </c>
      <c r="AE5" s="77" t="s">
        <v>90</v>
      </c>
      <c r="AF5" s="77" t="s">
        <v>91</v>
      </c>
      <c r="AG5" s="77" t="s">
        <v>92</v>
      </c>
      <c r="AH5" s="77" t="s">
        <v>42</v>
      </c>
      <c r="AI5" s="77" t="s">
        <v>82</v>
      </c>
      <c r="AJ5" s="77" t="s">
        <v>83</v>
      </c>
      <c r="AK5" s="77" t="s">
        <v>84</v>
      </c>
      <c r="AL5" s="77" t="s">
        <v>85</v>
      </c>
      <c r="AM5" s="77" t="s">
        <v>86</v>
      </c>
      <c r="AN5" s="77" t="s">
        <v>88</v>
      </c>
      <c r="AO5" s="77" t="s">
        <v>89</v>
      </c>
      <c r="AP5" s="77" t="s">
        <v>90</v>
      </c>
      <c r="AQ5" s="77" t="s">
        <v>91</v>
      </c>
      <c r="AR5" s="77" t="s">
        <v>92</v>
      </c>
      <c r="AS5" s="77" t="s">
        <v>87</v>
      </c>
      <c r="AT5" s="77" t="s">
        <v>82</v>
      </c>
      <c r="AU5" s="77" t="s">
        <v>83</v>
      </c>
      <c r="AV5" s="77" t="s">
        <v>84</v>
      </c>
      <c r="AW5" s="77" t="s">
        <v>85</v>
      </c>
      <c r="AX5" s="77" t="s">
        <v>86</v>
      </c>
      <c r="AY5" s="77" t="s">
        <v>88</v>
      </c>
      <c r="AZ5" s="77" t="s">
        <v>89</v>
      </c>
      <c r="BA5" s="77" t="s">
        <v>90</v>
      </c>
      <c r="BB5" s="77" t="s">
        <v>91</v>
      </c>
      <c r="BC5" s="77" t="s">
        <v>92</v>
      </c>
      <c r="BD5" s="77" t="s">
        <v>87</v>
      </c>
      <c r="BE5" s="77" t="s">
        <v>82</v>
      </c>
      <c r="BF5" s="77" t="s">
        <v>83</v>
      </c>
      <c r="BG5" s="77" t="s">
        <v>84</v>
      </c>
      <c r="BH5" s="77" t="s">
        <v>85</v>
      </c>
      <c r="BI5" s="77" t="s">
        <v>86</v>
      </c>
      <c r="BJ5" s="77" t="s">
        <v>88</v>
      </c>
      <c r="BK5" s="77" t="s">
        <v>89</v>
      </c>
      <c r="BL5" s="77" t="s">
        <v>90</v>
      </c>
      <c r="BM5" s="77" t="s">
        <v>91</v>
      </c>
      <c r="BN5" s="77" t="s">
        <v>92</v>
      </c>
      <c r="BO5" s="77" t="s">
        <v>87</v>
      </c>
      <c r="BP5" s="77" t="s">
        <v>82</v>
      </c>
      <c r="BQ5" s="77" t="s">
        <v>83</v>
      </c>
      <c r="BR5" s="77" t="s">
        <v>84</v>
      </c>
      <c r="BS5" s="77" t="s">
        <v>85</v>
      </c>
      <c r="BT5" s="77" t="s">
        <v>86</v>
      </c>
      <c r="BU5" s="77" t="s">
        <v>88</v>
      </c>
      <c r="BV5" s="77" t="s">
        <v>89</v>
      </c>
      <c r="BW5" s="77" t="s">
        <v>90</v>
      </c>
      <c r="BX5" s="77" t="s">
        <v>91</v>
      </c>
      <c r="BY5" s="77" t="s">
        <v>92</v>
      </c>
      <c r="BZ5" s="77" t="s">
        <v>87</v>
      </c>
      <c r="CA5" s="77" t="s">
        <v>82</v>
      </c>
      <c r="CB5" s="77" t="s">
        <v>83</v>
      </c>
      <c r="CC5" s="77" t="s">
        <v>84</v>
      </c>
      <c r="CD5" s="77" t="s">
        <v>85</v>
      </c>
      <c r="CE5" s="77" t="s">
        <v>86</v>
      </c>
      <c r="CF5" s="77" t="s">
        <v>88</v>
      </c>
      <c r="CG5" s="77" t="s">
        <v>89</v>
      </c>
      <c r="CH5" s="77" t="s">
        <v>90</v>
      </c>
      <c r="CI5" s="77" t="s">
        <v>91</v>
      </c>
      <c r="CJ5" s="77" t="s">
        <v>92</v>
      </c>
      <c r="CK5" s="77" t="s">
        <v>87</v>
      </c>
      <c r="CL5" s="77" t="s">
        <v>82</v>
      </c>
      <c r="CM5" s="77" t="s">
        <v>83</v>
      </c>
      <c r="CN5" s="77" t="s">
        <v>84</v>
      </c>
      <c r="CO5" s="77" t="s">
        <v>85</v>
      </c>
      <c r="CP5" s="77" t="s">
        <v>86</v>
      </c>
      <c r="CQ5" s="77" t="s">
        <v>88</v>
      </c>
      <c r="CR5" s="77" t="s">
        <v>89</v>
      </c>
      <c r="CS5" s="77" t="s">
        <v>90</v>
      </c>
      <c r="CT5" s="77" t="s">
        <v>91</v>
      </c>
      <c r="CU5" s="77" t="s">
        <v>92</v>
      </c>
      <c r="CV5" s="77" t="s">
        <v>87</v>
      </c>
      <c r="CW5" s="77" t="s">
        <v>82</v>
      </c>
      <c r="CX5" s="77" t="s">
        <v>83</v>
      </c>
      <c r="CY5" s="77" t="s">
        <v>84</v>
      </c>
      <c r="CZ5" s="77" t="s">
        <v>85</v>
      </c>
      <c r="DA5" s="77" t="s">
        <v>86</v>
      </c>
      <c r="DB5" s="77" t="s">
        <v>88</v>
      </c>
      <c r="DC5" s="77" t="s">
        <v>89</v>
      </c>
      <c r="DD5" s="77" t="s">
        <v>90</v>
      </c>
      <c r="DE5" s="77" t="s">
        <v>91</v>
      </c>
      <c r="DF5" s="77" t="s">
        <v>92</v>
      </c>
      <c r="DG5" s="77" t="s">
        <v>87</v>
      </c>
      <c r="DH5" s="77" t="s">
        <v>82</v>
      </c>
      <c r="DI5" s="77" t="s">
        <v>83</v>
      </c>
      <c r="DJ5" s="77" t="s">
        <v>84</v>
      </c>
      <c r="DK5" s="77" t="s">
        <v>85</v>
      </c>
      <c r="DL5" s="77" t="s">
        <v>86</v>
      </c>
      <c r="DM5" s="77" t="s">
        <v>88</v>
      </c>
      <c r="DN5" s="77" t="s">
        <v>89</v>
      </c>
      <c r="DO5" s="77" t="s">
        <v>90</v>
      </c>
      <c r="DP5" s="77" t="s">
        <v>91</v>
      </c>
      <c r="DQ5" s="77" t="s">
        <v>92</v>
      </c>
      <c r="DR5" s="77" t="s">
        <v>87</v>
      </c>
      <c r="DS5" s="77" t="s">
        <v>82</v>
      </c>
      <c r="DT5" s="77" t="s">
        <v>83</v>
      </c>
      <c r="DU5" s="77" t="s">
        <v>84</v>
      </c>
      <c r="DV5" s="77" t="s">
        <v>85</v>
      </c>
      <c r="DW5" s="77" t="s">
        <v>86</v>
      </c>
      <c r="DX5" s="77" t="s">
        <v>88</v>
      </c>
      <c r="DY5" s="77" t="s">
        <v>89</v>
      </c>
      <c r="DZ5" s="77" t="s">
        <v>90</v>
      </c>
      <c r="EA5" s="77" t="s">
        <v>91</v>
      </c>
      <c r="EB5" s="77" t="s">
        <v>92</v>
      </c>
      <c r="EC5" s="77" t="s">
        <v>87</v>
      </c>
      <c r="ED5" s="77" t="s">
        <v>82</v>
      </c>
      <c r="EE5" s="77" t="s">
        <v>83</v>
      </c>
      <c r="EF5" s="77" t="s">
        <v>84</v>
      </c>
      <c r="EG5" s="77" t="s">
        <v>85</v>
      </c>
      <c r="EH5" s="77" t="s">
        <v>86</v>
      </c>
      <c r="EI5" s="77" t="s">
        <v>88</v>
      </c>
      <c r="EJ5" s="77" t="s">
        <v>89</v>
      </c>
      <c r="EK5" s="77" t="s">
        <v>90</v>
      </c>
      <c r="EL5" s="77" t="s">
        <v>91</v>
      </c>
      <c r="EM5" s="77" t="s">
        <v>92</v>
      </c>
      <c r="EN5" s="77" t="s">
        <v>87</v>
      </c>
    </row>
    <row r="6" spans="1:144" s="64" customFormat="1">
      <c r="A6" s="65" t="s">
        <v>93</v>
      </c>
      <c r="B6" s="70">
        <f t="shared" ref="B6:W6" si="1">B7</f>
        <v>2022</v>
      </c>
      <c r="C6" s="70">
        <f t="shared" si="1"/>
        <v>82163</v>
      </c>
      <c r="D6" s="70">
        <f t="shared" si="1"/>
        <v>46</v>
      </c>
      <c r="E6" s="70">
        <f t="shared" si="1"/>
        <v>1</v>
      </c>
      <c r="F6" s="70">
        <f t="shared" si="1"/>
        <v>0</v>
      </c>
      <c r="G6" s="70">
        <f t="shared" si="1"/>
        <v>1</v>
      </c>
      <c r="H6" s="70" t="str">
        <f t="shared" si="1"/>
        <v>茨城県　笠間市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76.89</v>
      </c>
      <c r="P6" s="80">
        <f t="shared" si="1"/>
        <v>83.77</v>
      </c>
      <c r="Q6" s="80">
        <f t="shared" si="1"/>
        <v>3855</v>
      </c>
      <c r="R6" s="80">
        <f t="shared" si="1"/>
        <v>73787</v>
      </c>
      <c r="S6" s="80">
        <f t="shared" si="1"/>
        <v>240.4</v>
      </c>
      <c r="T6" s="80">
        <f t="shared" si="1"/>
        <v>306.93</v>
      </c>
      <c r="U6" s="80">
        <f t="shared" si="1"/>
        <v>61617</v>
      </c>
      <c r="V6" s="80">
        <f t="shared" si="1"/>
        <v>166.27</v>
      </c>
      <c r="W6" s="80">
        <f t="shared" si="1"/>
        <v>370.58</v>
      </c>
      <c r="X6" s="86">
        <f t="shared" ref="X6:AG6" si="2">IF(X7="",NA(),X7)</f>
        <v>109.33</v>
      </c>
      <c r="Y6" s="86">
        <f t="shared" si="2"/>
        <v>110.97</v>
      </c>
      <c r="Z6" s="86">
        <f t="shared" si="2"/>
        <v>111.76</v>
      </c>
      <c r="AA6" s="86">
        <f t="shared" si="2"/>
        <v>115.03</v>
      </c>
      <c r="AB6" s="86">
        <f t="shared" si="2"/>
        <v>112.59</v>
      </c>
      <c r="AC6" s="86">
        <f t="shared" si="2"/>
        <v>111.44</v>
      </c>
      <c r="AD6" s="86">
        <f t="shared" si="2"/>
        <v>111.17</v>
      </c>
      <c r="AE6" s="86">
        <f t="shared" si="2"/>
        <v>110.91</v>
      </c>
      <c r="AF6" s="86">
        <f t="shared" si="2"/>
        <v>111.49</v>
      </c>
      <c r="AG6" s="86">
        <f t="shared" si="2"/>
        <v>109.09</v>
      </c>
      <c r="AH6" s="80" t="str">
        <f>IF(AH7="","",IF(AH7="-","【-】","【"&amp;SUBSTITUTE(TEXT(AH7,"#,##0.00"),"-","△")&amp;"】"))</f>
        <v>【108.70】</v>
      </c>
      <c r="AI6" s="80">
        <f t="shared" ref="AI6:AR6" si="3">IF(AI7="",NA(),AI7)</f>
        <v>0</v>
      </c>
      <c r="AJ6" s="80">
        <f t="shared" si="3"/>
        <v>0</v>
      </c>
      <c r="AK6" s="80">
        <f t="shared" si="3"/>
        <v>0</v>
      </c>
      <c r="AL6" s="80">
        <f t="shared" si="3"/>
        <v>0</v>
      </c>
      <c r="AM6" s="80">
        <f t="shared" si="3"/>
        <v>0</v>
      </c>
      <c r="AN6" s="86">
        <f t="shared" si="3"/>
        <v>1.03</v>
      </c>
      <c r="AO6" s="86">
        <f t="shared" si="3"/>
        <v>0.78</v>
      </c>
      <c r="AP6" s="86">
        <f t="shared" si="3"/>
        <v>0.92</v>
      </c>
      <c r="AQ6" s="86">
        <f t="shared" si="3"/>
        <v>0.87</v>
      </c>
      <c r="AR6" s="86">
        <f t="shared" si="3"/>
        <v>0.93</v>
      </c>
      <c r="AS6" s="80" t="str">
        <f>IF(AS7="","",IF(AS7="-","【-】","【"&amp;SUBSTITUTE(TEXT(AS7,"#,##0.00"),"-","△")&amp;"】"))</f>
        <v>【1.34】</v>
      </c>
      <c r="AT6" s="86">
        <f t="shared" ref="AT6:BC6" si="4">IF(AT7="",NA(),AT7)</f>
        <v>471.66</v>
      </c>
      <c r="AU6" s="86">
        <f t="shared" si="4"/>
        <v>535.71</v>
      </c>
      <c r="AV6" s="86">
        <f t="shared" si="4"/>
        <v>577.89</v>
      </c>
      <c r="AW6" s="86">
        <f t="shared" si="4"/>
        <v>431.88</v>
      </c>
      <c r="AX6" s="86">
        <f t="shared" si="4"/>
        <v>384.29</v>
      </c>
      <c r="AY6" s="86">
        <f t="shared" si="4"/>
        <v>349.83</v>
      </c>
      <c r="AZ6" s="86">
        <f t="shared" si="4"/>
        <v>360.86</v>
      </c>
      <c r="BA6" s="86">
        <f t="shared" si="4"/>
        <v>350.79</v>
      </c>
      <c r="BB6" s="86">
        <f t="shared" si="4"/>
        <v>354.57</v>
      </c>
      <c r="BC6" s="86">
        <f t="shared" si="4"/>
        <v>357.74</v>
      </c>
      <c r="BD6" s="80" t="str">
        <f>IF(BD7="","",IF(BD7="-","【-】","【"&amp;SUBSTITUTE(TEXT(BD7,"#,##0.00"),"-","△")&amp;"】"))</f>
        <v>【252.29】</v>
      </c>
      <c r="BE6" s="86">
        <f t="shared" ref="BE6:BN6" si="5">IF(BE7="",NA(),BE7)</f>
        <v>172.97</v>
      </c>
      <c r="BF6" s="86">
        <f t="shared" si="5"/>
        <v>159.5</v>
      </c>
      <c r="BG6" s="86">
        <f t="shared" si="5"/>
        <v>148.30000000000001</v>
      </c>
      <c r="BH6" s="86">
        <f t="shared" si="5"/>
        <v>184.27</v>
      </c>
      <c r="BI6" s="86">
        <f t="shared" si="5"/>
        <v>181.41</v>
      </c>
      <c r="BJ6" s="86">
        <f t="shared" si="5"/>
        <v>314.87</v>
      </c>
      <c r="BK6" s="86">
        <f t="shared" si="5"/>
        <v>309.27999999999997</v>
      </c>
      <c r="BL6" s="86">
        <f t="shared" si="5"/>
        <v>322.92</v>
      </c>
      <c r="BM6" s="86">
        <f t="shared" si="5"/>
        <v>303.45999999999998</v>
      </c>
      <c r="BN6" s="86">
        <f t="shared" si="5"/>
        <v>307.27999999999997</v>
      </c>
      <c r="BO6" s="80" t="str">
        <f>IF(BO7="","",IF(BO7="-","【-】","【"&amp;SUBSTITUTE(TEXT(BO7,"#,##0.00"),"-","△")&amp;"】"))</f>
        <v>【268.07】</v>
      </c>
      <c r="BP6" s="86">
        <f t="shared" ref="BP6:BY6" si="6">IF(BP7="",NA(),BP7)</f>
        <v>101.22</v>
      </c>
      <c r="BQ6" s="86">
        <f t="shared" si="6"/>
        <v>104.73</v>
      </c>
      <c r="BR6" s="86">
        <f t="shared" si="6"/>
        <v>107.37</v>
      </c>
      <c r="BS6" s="86">
        <f t="shared" si="6"/>
        <v>109.61</v>
      </c>
      <c r="BT6" s="86">
        <f t="shared" si="6"/>
        <v>107.12</v>
      </c>
      <c r="BU6" s="86">
        <f t="shared" si="6"/>
        <v>103.54</v>
      </c>
      <c r="BV6" s="86">
        <f t="shared" si="6"/>
        <v>103.32</v>
      </c>
      <c r="BW6" s="86">
        <f t="shared" si="6"/>
        <v>100.85</v>
      </c>
      <c r="BX6" s="86">
        <f t="shared" si="6"/>
        <v>103.79</v>
      </c>
      <c r="BY6" s="86">
        <f t="shared" si="6"/>
        <v>98.3</v>
      </c>
      <c r="BZ6" s="80" t="str">
        <f>IF(BZ7="","",IF(BZ7="-","【-】","【"&amp;SUBSTITUTE(TEXT(BZ7,"#,##0.00"),"-","△")&amp;"】"))</f>
        <v>【97.47】</v>
      </c>
      <c r="CA6" s="86">
        <f t="shared" ref="CA6:CJ6" si="7">IF(CA7="",NA(),CA7)</f>
        <v>215.33</v>
      </c>
      <c r="CB6" s="86">
        <f t="shared" si="7"/>
        <v>207.71</v>
      </c>
      <c r="CC6" s="86">
        <f t="shared" si="7"/>
        <v>201.13</v>
      </c>
      <c r="CD6" s="86">
        <f t="shared" si="7"/>
        <v>197.68</v>
      </c>
      <c r="CE6" s="86">
        <f t="shared" si="7"/>
        <v>203.38</v>
      </c>
      <c r="CF6" s="86">
        <f t="shared" si="7"/>
        <v>167.46</v>
      </c>
      <c r="CG6" s="86">
        <f t="shared" si="7"/>
        <v>168.56</v>
      </c>
      <c r="CH6" s="86">
        <f t="shared" si="7"/>
        <v>167.1</v>
      </c>
      <c r="CI6" s="86">
        <f t="shared" si="7"/>
        <v>167.86</v>
      </c>
      <c r="CJ6" s="86">
        <f t="shared" si="7"/>
        <v>173.68</v>
      </c>
      <c r="CK6" s="80" t="str">
        <f>IF(CK7="","",IF(CK7="-","【-】","【"&amp;SUBSTITUTE(TEXT(CK7,"#,##0.00"),"-","△")&amp;"】"))</f>
        <v>【174.75】</v>
      </c>
      <c r="CL6" s="86">
        <f t="shared" ref="CL6:CU6" si="8">IF(CL7="",NA(),CL7)</f>
        <v>79.900000000000006</v>
      </c>
      <c r="CM6" s="86">
        <f t="shared" si="8"/>
        <v>80.19</v>
      </c>
      <c r="CN6" s="86">
        <f t="shared" si="8"/>
        <v>81.540000000000006</v>
      </c>
      <c r="CO6" s="86">
        <f t="shared" si="8"/>
        <v>82.78</v>
      </c>
      <c r="CP6" s="86">
        <f t="shared" si="8"/>
        <v>81.180000000000007</v>
      </c>
      <c r="CQ6" s="86">
        <f t="shared" si="8"/>
        <v>59.46</v>
      </c>
      <c r="CR6" s="86">
        <f t="shared" si="8"/>
        <v>59.51</v>
      </c>
      <c r="CS6" s="86">
        <f t="shared" si="8"/>
        <v>59.91</v>
      </c>
      <c r="CT6" s="86">
        <f t="shared" si="8"/>
        <v>59.4</v>
      </c>
      <c r="CU6" s="86">
        <f t="shared" si="8"/>
        <v>59.24</v>
      </c>
      <c r="CV6" s="80" t="str">
        <f>IF(CV7="","",IF(CV7="-","【-】","【"&amp;SUBSTITUTE(TEXT(CV7,"#,##0.00"),"-","△")&amp;"】"))</f>
        <v>【59.97】</v>
      </c>
      <c r="CW6" s="86">
        <f t="shared" ref="CW6:DF6" si="9">IF(CW7="",NA(),CW7)</f>
        <v>82.88</v>
      </c>
      <c r="CX6" s="86">
        <f t="shared" si="9"/>
        <v>82.28</v>
      </c>
      <c r="CY6" s="86">
        <f t="shared" si="9"/>
        <v>81.53</v>
      </c>
      <c r="CZ6" s="86">
        <f t="shared" si="9"/>
        <v>80.489999999999995</v>
      </c>
      <c r="DA6" s="86">
        <f t="shared" si="9"/>
        <v>82.07</v>
      </c>
      <c r="DB6" s="86">
        <f t="shared" si="9"/>
        <v>87.41</v>
      </c>
      <c r="DC6" s="86">
        <f t="shared" si="9"/>
        <v>87.08</v>
      </c>
      <c r="DD6" s="86">
        <f t="shared" si="9"/>
        <v>87.26</v>
      </c>
      <c r="DE6" s="86">
        <f t="shared" si="9"/>
        <v>87.57</v>
      </c>
      <c r="DF6" s="86">
        <f t="shared" si="9"/>
        <v>87.26</v>
      </c>
      <c r="DG6" s="80" t="str">
        <f>IF(DG7="","",IF(DG7="-","【-】","【"&amp;SUBSTITUTE(TEXT(DG7,"#,##0.00"),"-","△")&amp;"】"))</f>
        <v>【89.76】</v>
      </c>
      <c r="DH6" s="86">
        <f t="shared" ref="DH6:DQ6" si="10">IF(DH7="",NA(),DH7)</f>
        <v>59.71</v>
      </c>
      <c r="DI6" s="86">
        <f t="shared" si="10"/>
        <v>61.14</v>
      </c>
      <c r="DJ6" s="86">
        <f t="shared" si="10"/>
        <v>62.4</v>
      </c>
      <c r="DK6" s="86">
        <f t="shared" si="10"/>
        <v>63.69</v>
      </c>
      <c r="DL6" s="86">
        <f t="shared" si="10"/>
        <v>64.81</v>
      </c>
      <c r="DM6" s="86">
        <f t="shared" si="10"/>
        <v>47.62</v>
      </c>
      <c r="DN6" s="86">
        <f t="shared" si="10"/>
        <v>48.55</v>
      </c>
      <c r="DO6" s="86">
        <f t="shared" si="10"/>
        <v>49.2</v>
      </c>
      <c r="DP6" s="86">
        <f t="shared" si="10"/>
        <v>50.01</v>
      </c>
      <c r="DQ6" s="86">
        <f t="shared" si="10"/>
        <v>50.99</v>
      </c>
      <c r="DR6" s="80" t="str">
        <f>IF(DR7="","",IF(DR7="-","【-】","【"&amp;SUBSTITUTE(TEXT(DR7,"#,##0.00"),"-","△")&amp;"】"))</f>
        <v>【51.51】</v>
      </c>
      <c r="DS6" s="86">
        <f t="shared" ref="DS6:EB6" si="11">IF(DS7="",NA(),DS7)</f>
        <v>12.84</v>
      </c>
      <c r="DT6" s="86">
        <f t="shared" si="11"/>
        <v>14.24</v>
      </c>
      <c r="DU6" s="86">
        <f t="shared" si="11"/>
        <v>13.83</v>
      </c>
      <c r="DV6" s="86">
        <f t="shared" si="11"/>
        <v>14.31</v>
      </c>
      <c r="DW6" s="86">
        <f t="shared" si="11"/>
        <v>14.57</v>
      </c>
      <c r="DX6" s="86">
        <f t="shared" si="11"/>
        <v>16.27</v>
      </c>
      <c r="DY6" s="86">
        <f t="shared" si="11"/>
        <v>17.11</v>
      </c>
      <c r="DZ6" s="86">
        <f t="shared" si="11"/>
        <v>18.329999999999998</v>
      </c>
      <c r="EA6" s="86">
        <f t="shared" si="11"/>
        <v>20.27</v>
      </c>
      <c r="EB6" s="86">
        <f t="shared" si="11"/>
        <v>21.69</v>
      </c>
      <c r="EC6" s="80" t="str">
        <f>IF(EC7="","",IF(EC7="-","【-】","【"&amp;SUBSTITUTE(TEXT(EC7,"#,##0.00"),"-","△")&amp;"】"))</f>
        <v>【23.75】</v>
      </c>
      <c r="ED6" s="86">
        <f t="shared" ref="ED6:EM6" si="12">IF(ED7="",NA(),ED7)</f>
        <v>0.14000000000000001</v>
      </c>
      <c r="EE6" s="86">
        <f t="shared" si="12"/>
        <v>0.21</v>
      </c>
      <c r="EF6" s="86">
        <f t="shared" si="12"/>
        <v>0.1</v>
      </c>
      <c r="EG6" s="86">
        <f t="shared" si="12"/>
        <v>8.e-002</v>
      </c>
      <c r="EH6" s="86">
        <f t="shared" si="12"/>
        <v>0.33</v>
      </c>
      <c r="EI6" s="86">
        <f t="shared" si="12"/>
        <v>0.63</v>
      </c>
      <c r="EJ6" s="86">
        <f t="shared" si="12"/>
        <v>0.63</v>
      </c>
      <c r="EK6" s="86">
        <f t="shared" si="12"/>
        <v>0.6</v>
      </c>
      <c r="EL6" s="86">
        <f t="shared" si="12"/>
        <v>0.56000000000000005</v>
      </c>
      <c r="EM6" s="86">
        <f t="shared" si="12"/>
        <v>0.6</v>
      </c>
      <c r="EN6" s="80" t="str">
        <f>IF(EN7="","",IF(EN7="-","【-】","【"&amp;SUBSTITUTE(TEXT(EN7,"#,##0.00"),"-","△")&amp;"】"))</f>
        <v>【0.67】</v>
      </c>
    </row>
    <row r="7" spans="1:144" s="64" customFormat="1">
      <c r="A7" s="65"/>
      <c r="B7" s="71">
        <v>2022</v>
      </c>
      <c r="C7" s="71">
        <v>82163</v>
      </c>
      <c r="D7" s="71">
        <v>46</v>
      </c>
      <c r="E7" s="71">
        <v>1</v>
      </c>
      <c r="F7" s="71">
        <v>0</v>
      </c>
      <c r="G7" s="71">
        <v>1</v>
      </c>
      <c r="H7" s="71" t="s">
        <v>94</v>
      </c>
      <c r="I7" s="71" t="s">
        <v>95</v>
      </c>
      <c r="J7" s="71" t="s">
        <v>96</v>
      </c>
      <c r="K7" s="71" t="s">
        <v>97</v>
      </c>
      <c r="L7" s="71" t="s">
        <v>58</v>
      </c>
      <c r="M7" s="71" t="s">
        <v>13</v>
      </c>
      <c r="N7" s="81" t="s">
        <v>98</v>
      </c>
      <c r="O7" s="81">
        <v>76.89</v>
      </c>
      <c r="P7" s="81">
        <v>83.77</v>
      </c>
      <c r="Q7" s="81">
        <v>3855</v>
      </c>
      <c r="R7" s="81">
        <v>73787</v>
      </c>
      <c r="S7" s="81">
        <v>240.4</v>
      </c>
      <c r="T7" s="81">
        <v>306.93</v>
      </c>
      <c r="U7" s="81">
        <v>61617</v>
      </c>
      <c r="V7" s="81">
        <v>166.27</v>
      </c>
      <c r="W7" s="81">
        <v>370.58</v>
      </c>
      <c r="X7" s="81">
        <v>109.33</v>
      </c>
      <c r="Y7" s="81">
        <v>110.97</v>
      </c>
      <c r="Z7" s="81">
        <v>111.76</v>
      </c>
      <c r="AA7" s="81">
        <v>115.03</v>
      </c>
      <c r="AB7" s="81">
        <v>112.59</v>
      </c>
      <c r="AC7" s="81">
        <v>111.44</v>
      </c>
      <c r="AD7" s="81">
        <v>111.17</v>
      </c>
      <c r="AE7" s="81">
        <v>110.91</v>
      </c>
      <c r="AF7" s="81">
        <v>111.49</v>
      </c>
      <c r="AG7" s="81">
        <v>109.09</v>
      </c>
      <c r="AH7" s="81">
        <v>108.7</v>
      </c>
      <c r="AI7" s="81">
        <v>0</v>
      </c>
      <c r="AJ7" s="81">
        <v>0</v>
      </c>
      <c r="AK7" s="81">
        <v>0</v>
      </c>
      <c r="AL7" s="81">
        <v>0</v>
      </c>
      <c r="AM7" s="81">
        <v>0</v>
      </c>
      <c r="AN7" s="81">
        <v>1.03</v>
      </c>
      <c r="AO7" s="81">
        <v>0.78</v>
      </c>
      <c r="AP7" s="81">
        <v>0.92</v>
      </c>
      <c r="AQ7" s="81">
        <v>0.87</v>
      </c>
      <c r="AR7" s="81">
        <v>0.93</v>
      </c>
      <c r="AS7" s="81">
        <v>1.34</v>
      </c>
      <c r="AT7" s="81">
        <v>471.66</v>
      </c>
      <c r="AU7" s="81">
        <v>535.71</v>
      </c>
      <c r="AV7" s="81">
        <v>577.89</v>
      </c>
      <c r="AW7" s="81">
        <v>431.88</v>
      </c>
      <c r="AX7" s="81">
        <v>384.29</v>
      </c>
      <c r="AY7" s="81">
        <v>349.83</v>
      </c>
      <c r="AZ7" s="81">
        <v>360.86</v>
      </c>
      <c r="BA7" s="81">
        <v>350.79</v>
      </c>
      <c r="BB7" s="81">
        <v>354.57</v>
      </c>
      <c r="BC7" s="81">
        <v>357.74</v>
      </c>
      <c r="BD7" s="81">
        <v>252.29</v>
      </c>
      <c r="BE7" s="81">
        <v>172.97</v>
      </c>
      <c r="BF7" s="81">
        <v>159.5</v>
      </c>
      <c r="BG7" s="81">
        <v>148.30000000000001</v>
      </c>
      <c r="BH7" s="81">
        <v>184.27</v>
      </c>
      <c r="BI7" s="81">
        <v>181.41</v>
      </c>
      <c r="BJ7" s="81">
        <v>314.87</v>
      </c>
      <c r="BK7" s="81">
        <v>309.27999999999997</v>
      </c>
      <c r="BL7" s="81">
        <v>322.92</v>
      </c>
      <c r="BM7" s="81">
        <v>303.45999999999998</v>
      </c>
      <c r="BN7" s="81">
        <v>307.27999999999997</v>
      </c>
      <c r="BO7" s="81">
        <v>268.07</v>
      </c>
      <c r="BP7" s="81">
        <v>101.22</v>
      </c>
      <c r="BQ7" s="81">
        <v>104.73</v>
      </c>
      <c r="BR7" s="81">
        <v>107.37</v>
      </c>
      <c r="BS7" s="81">
        <v>109.61</v>
      </c>
      <c r="BT7" s="81">
        <v>107.12</v>
      </c>
      <c r="BU7" s="81">
        <v>103.54</v>
      </c>
      <c r="BV7" s="81">
        <v>103.32</v>
      </c>
      <c r="BW7" s="81">
        <v>100.85</v>
      </c>
      <c r="BX7" s="81">
        <v>103.79</v>
      </c>
      <c r="BY7" s="81">
        <v>98.3</v>
      </c>
      <c r="BZ7" s="81">
        <v>97.47</v>
      </c>
      <c r="CA7" s="81">
        <v>215.33</v>
      </c>
      <c r="CB7" s="81">
        <v>207.71</v>
      </c>
      <c r="CC7" s="81">
        <v>201.13</v>
      </c>
      <c r="CD7" s="81">
        <v>197.68</v>
      </c>
      <c r="CE7" s="81">
        <v>203.38</v>
      </c>
      <c r="CF7" s="81">
        <v>167.46</v>
      </c>
      <c r="CG7" s="81">
        <v>168.56</v>
      </c>
      <c r="CH7" s="81">
        <v>167.1</v>
      </c>
      <c r="CI7" s="81">
        <v>167.86</v>
      </c>
      <c r="CJ7" s="81">
        <v>173.68</v>
      </c>
      <c r="CK7" s="81">
        <v>174.75</v>
      </c>
      <c r="CL7" s="81">
        <v>79.900000000000006</v>
      </c>
      <c r="CM7" s="81">
        <v>80.19</v>
      </c>
      <c r="CN7" s="81">
        <v>81.540000000000006</v>
      </c>
      <c r="CO7" s="81">
        <v>82.78</v>
      </c>
      <c r="CP7" s="81">
        <v>81.180000000000007</v>
      </c>
      <c r="CQ7" s="81">
        <v>59.46</v>
      </c>
      <c r="CR7" s="81">
        <v>59.51</v>
      </c>
      <c r="CS7" s="81">
        <v>59.91</v>
      </c>
      <c r="CT7" s="81">
        <v>59.4</v>
      </c>
      <c r="CU7" s="81">
        <v>59.24</v>
      </c>
      <c r="CV7" s="81">
        <v>59.97</v>
      </c>
      <c r="CW7" s="81">
        <v>82.88</v>
      </c>
      <c r="CX7" s="81">
        <v>82.28</v>
      </c>
      <c r="CY7" s="81">
        <v>81.53</v>
      </c>
      <c r="CZ7" s="81">
        <v>80.489999999999995</v>
      </c>
      <c r="DA7" s="81">
        <v>82.07</v>
      </c>
      <c r="DB7" s="81">
        <v>87.41</v>
      </c>
      <c r="DC7" s="81">
        <v>87.08</v>
      </c>
      <c r="DD7" s="81">
        <v>87.26</v>
      </c>
      <c r="DE7" s="81">
        <v>87.57</v>
      </c>
      <c r="DF7" s="81">
        <v>87.26</v>
      </c>
      <c r="DG7" s="81">
        <v>89.76</v>
      </c>
      <c r="DH7" s="81">
        <v>59.71</v>
      </c>
      <c r="DI7" s="81">
        <v>61.14</v>
      </c>
      <c r="DJ7" s="81">
        <v>62.4</v>
      </c>
      <c r="DK7" s="81">
        <v>63.69</v>
      </c>
      <c r="DL7" s="81">
        <v>64.81</v>
      </c>
      <c r="DM7" s="81">
        <v>47.62</v>
      </c>
      <c r="DN7" s="81">
        <v>48.55</v>
      </c>
      <c r="DO7" s="81">
        <v>49.2</v>
      </c>
      <c r="DP7" s="81">
        <v>50.01</v>
      </c>
      <c r="DQ7" s="81">
        <v>50.99</v>
      </c>
      <c r="DR7" s="81">
        <v>51.51</v>
      </c>
      <c r="DS7" s="81">
        <v>12.84</v>
      </c>
      <c r="DT7" s="81">
        <v>14.24</v>
      </c>
      <c r="DU7" s="81">
        <v>13.83</v>
      </c>
      <c r="DV7" s="81">
        <v>14.31</v>
      </c>
      <c r="DW7" s="81">
        <v>14.57</v>
      </c>
      <c r="DX7" s="81">
        <v>16.27</v>
      </c>
      <c r="DY7" s="81">
        <v>17.11</v>
      </c>
      <c r="DZ7" s="81">
        <v>18.329999999999998</v>
      </c>
      <c r="EA7" s="81">
        <v>20.27</v>
      </c>
      <c r="EB7" s="81">
        <v>21.69</v>
      </c>
      <c r="EC7" s="81">
        <v>23.75</v>
      </c>
      <c r="ED7" s="81">
        <v>0.14000000000000001</v>
      </c>
      <c r="EE7" s="81">
        <v>0.21</v>
      </c>
      <c r="EF7" s="81">
        <v>0.1</v>
      </c>
      <c r="EG7" s="81">
        <v>8.e-002</v>
      </c>
      <c r="EH7" s="81">
        <v>0.33</v>
      </c>
      <c r="EI7" s="81">
        <v>0.63</v>
      </c>
      <c r="EJ7" s="81">
        <v>0.63</v>
      </c>
      <c r="EK7" s="81">
        <v>0.6</v>
      </c>
      <c r="EL7" s="81">
        <v>0.56000000000000005</v>
      </c>
      <c r="EM7" s="81">
        <v>0.6</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2023-12-05T00:50:02Z</dcterms:created>
  <dcterms:modified xsi:type="dcterms:W3CDTF">2024-03-01T01:11:22Z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2024-03-01T01:11:22Z</vt:filetime>
  </property>
</Properties>
</file>